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nishisaka.L-BRAINS\Desktop\"/>
    </mc:Choice>
  </mc:AlternateContent>
  <bookViews>
    <workbookView xWindow="15705" yWindow="0" windowWidth="22575" windowHeight="21075"/>
  </bookViews>
  <sheets>
    <sheet name="【入力欄】農家単位（水田）" sheetId="2" r:id="rId1"/>
    <sheet name="多面的機能チャート" sheetId="3" r:id="rId2"/>
  </sheets>
  <definedNames>
    <definedName name="_xlnm.Print_Area" localSheetId="0">'【入力欄】農家単位（水田）'!$A$1:$I$70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69" i="2" l="1"/>
  <c r="F66" i="2"/>
  <c r="G66" i="2"/>
  <c r="F62" i="2"/>
  <c r="F64" i="2"/>
  <c r="G64" i="2"/>
  <c r="G62" i="2"/>
  <c r="F7" i="2"/>
  <c r="F11" i="2"/>
  <c r="F14" i="2"/>
  <c r="F17" i="2"/>
  <c r="F9" i="2"/>
  <c r="G7" i="2"/>
  <c r="G11" i="2"/>
  <c r="G14" i="2"/>
  <c r="G17" i="2"/>
  <c r="H19" i="2"/>
  <c r="F20" i="2"/>
  <c r="F22" i="2"/>
  <c r="F28" i="2"/>
  <c r="F30" i="2"/>
  <c r="G20" i="2"/>
  <c r="G22" i="2"/>
  <c r="G30" i="2"/>
  <c r="H31" i="2"/>
  <c r="F40" i="2"/>
  <c r="F43" i="2"/>
  <c r="F47" i="2"/>
  <c r="F49" i="2"/>
  <c r="G40" i="2"/>
  <c r="G43" i="2"/>
  <c r="G47" i="2"/>
  <c r="G49" i="2"/>
  <c r="H51" i="2"/>
  <c r="G69" i="2"/>
  <c r="H70" i="2"/>
  <c r="I19" i="2"/>
  <c r="B2" i="3"/>
  <c r="B1" i="3"/>
  <c r="F55" i="2"/>
  <c r="F60" i="2"/>
  <c r="F57" i="2"/>
  <c r="F52" i="2"/>
  <c r="F38" i="2"/>
  <c r="F35" i="2"/>
  <c r="F32" i="2"/>
  <c r="G32" i="2"/>
  <c r="G35" i="2"/>
  <c r="G38" i="2"/>
  <c r="H39" i="2"/>
  <c r="G60" i="2"/>
  <c r="G57" i="2"/>
  <c r="G55" i="2"/>
  <c r="G52" i="2"/>
  <c r="I31" i="2"/>
  <c r="B6" i="3"/>
  <c r="I39" i="2"/>
  <c r="B7" i="3"/>
  <c r="B5" i="3"/>
  <c r="H61" i="2"/>
  <c r="I61" i="2"/>
  <c r="B9" i="3"/>
  <c r="I70" i="2"/>
  <c r="B10" i="3"/>
  <c r="I51" i="2"/>
  <c r="B8" i="3"/>
</calcChain>
</file>

<file path=xl/sharedStrings.xml><?xml version="1.0" encoding="utf-8"?>
<sst xmlns="http://schemas.openxmlformats.org/spreadsheetml/2006/main" count="117" uniqueCount="115">
  <si>
    <t>機　能</t>
  </si>
  <si>
    <t>農地単位の評価</t>
  </si>
  <si>
    <t>地域の役（自治会・寺・神社・消防団・PTA・JA等の活動等）を引き受けている</t>
  </si>
  <si>
    <t>地域の役（自治会・寺・神社・消防団・PTA・JA等の活動等）を引き受けていない</t>
  </si>
  <si>
    <t>１．景観創出機能</t>
  </si>
  <si>
    <t>３．食育・教育機能</t>
  </si>
  <si>
    <t>オーナー制を実施している　　　</t>
    <phoneticPr fontId="2"/>
  </si>
  <si>
    <t>福祉団体等との交流を行っていない　</t>
    <phoneticPr fontId="2"/>
  </si>
  <si>
    <t>農地・農業に関する学習を実施していない　</t>
    <phoneticPr fontId="2"/>
  </si>
  <si>
    <t>農地・農業に関する学習を実施している　　</t>
    <phoneticPr fontId="2"/>
  </si>
  <si>
    <t>農地・農作業の見学会を開催している　　　</t>
    <phoneticPr fontId="2"/>
  </si>
  <si>
    <t>500㎡以上　</t>
    <phoneticPr fontId="2"/>
  </si>
  <si>
    <t>100㎡未満</t>
    <phoneticPr fontId="2"/>
  </si>
  <si>
    <t>有機的栽培、無農薬・減農薬栽培、堆肥の域内循環に取り組んでいる　</t>
    <phoneticPr fontId="2"/>
  </si>
  <si>
    <t>上記の取組を実施していない　</t>
    <phoneticPr fontId="2"/>
  </si>
  <si>
    <t>500㎡以上　　  　　　　</t>
    <phoneticPr fontId="2"/>
  </si>
  <si>
    <t>100㎡以上　　</t>
    <phoneticPr fontId="2"/>
  </si>
  <si>
    <t>100㎡未満　</t>
    <phoneticPr fontId="2"/>
  </si>
  <si>
    <t>満点</t>
    <rPh sb="0" eb="2">
      <t>マンテン</t>
    </rPh>
    <phoneticPr fontId="2"/>
  </si>
  <si>
    <t>評価項目</t>
    <phoneticPr fontId="2"/>
  </si>
  <si>
    <t>２．交流創出機能</t>
    <phoneticPr fontId="2"/>
  </si>
  <si>
    <t>５．環境保全機能</t>
    <phoneticPr fontId="2"/>
  </si>
  <si>
    <t>６．防災機能</t>
    <rPh sb="2" eb="4">
      <t>ボウサイ</t>
    </rPh>
    <rPh sb="4" eb="6">
      <t>キノウ</t>
    </rPh>
    <phoneticPr fontId="2"/>
  </si>
  <si>
    <t>チェック
（○をつける）</t>
    <phoneticPr fontId="2"/>
  </si>
  <si>
    <t>機能</t>
    <rPh sb="0" eb="2">
      <t>キノウ</t>
    </rPh>
    <phoneticPr fontId="2"/>
  </si>
  <si>
    <t>得点</t>
    <rPh sb="0" eb="2">
      <t>トクテン</t>
    </rPh>
    <phoneticPr fontId="2"/>
  </si>
  <si>
    <t>景観創出機能</t>
    <rPh sb="0" eb="2">
      <t>ケイカン</t>
    </rPh>
    <rPh sb="2" eb="4">
      <t>ソウシュツ</t>
    </rPh>
    <rPh sb="4" eb="6">
      <t>キノウ</t>
    </rPh>
    <phoneticPr fontId="2"/>
  </si>
  <si>
    <t>交流創出機能</t>
    <rPh sb="0" eb="2">
      <t>コウリュウ</t>
    </rPh>
    <rPh sb="2" eb="4">
      <t>ソウシュツ</t>
    </rPh>
    <rPh sb="4" eb="6">
      <t>キノウ</t>
    </rPh>
    <phoneticPr fontId="2"/>
  </si>
  <si>
    <t>食育・教育機能</t>
    <rPh sb="0" eb="2">
      <t>ショクイク</t>
    </rPh>
    <rPh sb="3" eb="5">
      <t>キョウイク</t>
    </rPh>
    <rPh sb="5" eb="7">
      <t>キノウ</t>
    </rPh>
    <phoneticPr fontId="2"/>
  </si>
  <si>
    <t>環境保全機能</t>
    <rPh sb="0" eb="2">
      <t>カンキョウ</t>
    </rPh>
    <rPh sb="2" eb="4">
      <t>ホゼン</t>
    </rPh>
    <rPh sb="4" eb="6">
      <t>キノウ</t>
    </rPh>
    <phoneticPr fontId="2"/>
  </si>
  <si>
    <t>防災機能</t>
    <rPh sb="0" eb="2">
      <t>ボウサイ</t>
    </rPh>
    <rPh sb="2" eb="4">
      <t>キノウ</t>
    </rPh>
    <phoneticPr fontId="2"/>
  </si>
  <si>
    <t>配点</t>
    <rPh sb="0" eb="2">
      <t>ハイテン</t>
    </rPh>
    <phoneticPr fontId="2"/>
  </si>
  <si>
    <t>割合</t>
    <rPh sb="0" eb="2">
      <t>ワリアイ</t>
    </rPh>
    <phoneticPr fontId="2"/>
  </si>
  <si>
    <t>各項目得点</t>
    <rPh sb="0" eb="3">
      <t>カクコウモク</t>
    </rPh>
    <rPh sb="3" eb="5">
      <t>トクテン</t>
    </rPh>
    <phoneticPr fontId="2"/>
  </si>
  <si>
    <t>機能の総得点</t>
    <rPh sb="0" eb="2">
      <t>キノウ</t>
    </rPh>
    <rPh sb="3" eb="6">
      <t>ソウトクテン</t>
    </rPh>
    <phoneticPr fontId="2"/>
  </si>
  <si>
    <t>100㎡以上</t>
    <phoneticPr fontId="2"/>
  </si>
  <si>
    <t>学校、学童等と連携し、子どもたちが農作業に触れる機会を、通年を通して創出している　</t>
    <rPh sb="0" eb="2">
      <t>ガッコウ</t>
    </rPh>
    <rPh sb="3" eb="5">
      <t>ガクドウ</t>
    </rPh>
    <rPh sb="5" eb="6">
      <t>トウ</t>
    </rPh>
    <rPh sb="7" eb="9">
      <t>レンケイ</t>
    </rPh>
    <rPh sb="11" eb="12">
      <t>コ</t>
    </rPh>
    <rPh sb="17" eb="20">
      <t>ノウサギョウ</t>
    </rPh>
    <rPh sb="21" eb="22">
      <t>フ</t>
    </rPh>
    <rPh sb="24" eb="26">
      <t>キカイ</t>
    </rPh>
    <rPh sb="28" eb="30">
      <t>ツウネン</t>
    </rPh>
    <rPh sb="31" eb="32">
      <t>トオ</t>
    </rPh>
    <rPh sb="34" eb="36">
      <t>ソウシュツ</t>
    </rPh>
    <phoneticPr fontId="2"/>
  </si>
  <si>
    <t>学校、学童等と連携した活動を実施していない　</t>
    <phoneticPr fontId="2"/>
  </si>
  <si>
    <t>農地に隣接して公園・緑地・里山等（500㎡以上）がある</t>
    <rPh sb="13" eb="15">
      <t>サトヤマ</t>
    </rPh>
    <rPh sb="15" eb="16">
      <t>トウ</t>
    </rPh>
    <rPh sb="21" eb="23">
      <t>イジョウ</t>
    </rPh>
    <phoneticPr fontId="2"/>
  </si>
  <si>
    <t>農地に隣接して公園・緑地・里山等（500㎡未満）がある</t>
    <rPh sb="21" eb="23">
      <t>ミマン</t>
    </rPh>
    <phoneticPr fontId="2"/>
  </si>
  <si>
    <t>農地に隣接して公園・緑地・里山等がない　</t>
    <phoneticPr fontId="2"/>
  </si>
  <si>
    <t>500㎡以上</t>
    <rPh sb="4" eb="6">
      <t>イジョウ</t>
    </rPh>
    <phoneticPr fontId="2"/>
  </si>
  <si>
    <t>500㎡未満</t>
    <rPh sb="4" eb="6">
      <t>ミマン</t>
    </rPh>
    <phoneticPr fontId="2"/>
  </si>
  <si>
    <t>300～500万円未満</t>
    <rPh sb="7" eb="8">
      <t>マン</t>
    </rPh>
    <rPh sb="8" eb="9">
      <t>エン</t>
    </rPh>
    <rPh sb="9" eb="11">
      <t>ミマン</t>
    </rPh>
    <phoneticPr fontId="2"/>
  </si>
  <si>
    <t>100～300万円未満</t>
    <rPh sb="8" eb="9">
      <t>エン</t>
    </rPh>
    <phoneticPr fontId="2"/>
  </si>
  <si>
    <t>援農（有償・無償を問わない）の受入をしていない　　　　　　　　</t>
    <rPh sb="3" eb="5">
      <t>ユウショウ</t>
    </rPh>
    <rPh sb="6" eb="8">
      <t>ムショウ</t>
    </rPh>
    <rPh sb="9" eb="10">
      <t>ト</t>
    </rPh>
    <phoneticPr fontId="2"/>
  </si>
  <si>
    <t>自給的農家、体験農園等の収穫物の分配、もしくは100万未満</t>
    <phoneticPr fontId="2"/>
  </si>
  <si>
    <t>畔の管理（定期的な草刈り等）をしている</t>
    <rPh sb="2" eb="4">
      <t>カンリ</t>
    </rPh>
    <rPh sb="12" eb="13">
      <t>トウ</t>
    </rPh>
    <phoneticPr fontId="2"/>
  </si>
  <si>
    <t>畔の管理（定期的な草刈り等）をしていない</t>
    <rPh sb="2" eb="4">
      <t>カンリ</t>
    </rPh>
    <phoneticPr fontId="2"/>
  </si>
  <si>
    <t>回答者</t>
    <rPh sb="0" eb="2">
      <t>カイトウ</t>
    </rPh>
    <rPh sb="2" eb="3">
      <t>シャ</t>
    </rPh>
    <phoneticPr fontId="2"/>
  </si>
  <si>
    <t>農地の所在地</t>
    <rPh sb="0" eb="2">
      <t>ノウチ</t>
    </rPh>
    <rPh sb="3" eb="6">
      <t>ショザイチ</t>
    </rPh>
    <phoneticPr fontId="2"/>
  </si>
  <si>
    <t>その他援農（有償・無償を問わない）を受け入れている</t>
    <phoneticPr fontId="2"/>
  </si>
  <si>
    <t>農業体験農園を実施している　</t>
    <phoneticPr fontId="2"/>
  </si>
  <si>
    <t>市民農園（区民農園）を実施している　</t>
    <phoneticPr fontId="2"/>
  </si>
  <si>
    <t>市民農園、農業体験農園、オーナー制などをしていないが、非農家が収穫手伝い、草刈、用水浚い等（有償・無償を問わない）をしている（加点項目）　</t>
    <rPh sb="0" eb="2">
      <t>シミン</t>
    </rPh>
    <rPh sb="2" eb="4">
      <t>ノウエン</t>
    </rPh>
    <rPh sb="16" eb="17">
      <t>セイ</t>
    </rPh>
    <rPh sb="31" eb="33">
      <t>シュウカク</t>
    </rPh>
    <rPh sb="33" eb="35">
      <t>テツダ</t>
    </rPh>
    <rPh sb="63" eb="65">
      <t>カテン</t>
    </rPh>
    <rPh sb="65" eb="67">
      <t>コウモク</t>
    </rPh>
    <phoneticPr fontId="2"/>
  </si>
  <si>
    <t>景観作物を栽培していない</t>
    <rPh sb="0" eb="2">
      <t>ケイカン</t>
    </rPh>
    <rPh sb="2" eb="4">
      <t>サクモツ</t>
    </rPh>
    <rPh sb="5" eb="7">
      <t>サイバイ</t>
    </rPh>
    <phoneticPr fontId="2"/>
  </si>
  <si>
    <t>景観作物を栽培している</t>
    <phoneticPr fontId="2"/>
  </si>
  <si>
    <t>農地や自宅に、井戸や灌漑用の水槽がない、または、あっても利用できない</t>
    <rPh sb="0" eb="2">
      <t>ノウチ</t>
    </rPh>
    <rPh sb="3" eb="5">
      <t>ジタク</t>
    </rPh>
    <rPh sb="7" eb="9">
      <t>イド</t>
    </rPh>
    <rPh sb="10" eb="13">
      <t>カンガイヨウ</t>
    </rPh>
    <rPh sb="14" eb="16">
      <t>スイソウ</t>
    </rPh>
    <rPh sb="28" eb="30">
      <t>リヨウ</t>
    </rPh>
    <phoneticPr fontId="2"/>
  </si>
  <si>
    <t>500万円以上　　　</t>
    <rPh sb="4" eb="5">
      <t>エン</t>
    </rPh>
    <phoneticPr fontId="2"/>
  </si>
  <si>
    <t>都市農業の多面的機能チャート作成シート（農家単位：水田の場合）</t>
    <rPh sb="0" eb="2">
      <t>トシ</t>
    </rPh>
    <rPh sb="2" eb="4">
      <t>ノウギョウ</t>
    </rPh>
    <rPh sb="5" eb="8">
      <t>タメンテキ</t>
    </rPh>
    <rPh sb="8" eb="10">
      <t>キノウ</t>
    </rPh>
    <rPh sb="14" eb="16">
      <t>サクセイ</t>
    </rPh>
    <rPh sb="25" eb="27">
      <t>スイデン</t>
    </rPh>
    <rPh sb="28" eb="30">
      <t>バアイ</t>
    </rPh>
    <phoneticPr fontId="2"/>
  </si>
  <si>
    <t>農地周辺に屋敷、屋敷林、蔵等の複数の要素がある　</t>
    <rPh sb="5" eb="7">
      <t>ヤシキ</t>
    </rPh>
    <rPh sb="12" eb="13">
      <t>クラ</t>
    </rPh>
    <phoneticPr fontId="2"/>
  </si>
  <si>
    <t>農地周辺の屋敷、屋敷林、蔵等のいずれかの要素がある　　　</t>
    <rPh sb="5" eb="7">
      <t>ヤシキ</t>
    </rPh>
    <rPh sb="12" eb="13">
      <t>クラ</t>
    </rPh>
    <phoneticPr fontId="2"/>
  </si>
  <si>
    <t>農地周辺に屋敷、屋敷林、蔵等の要素がない</t>
    <phoneticPr fontId="2"/>
  </si>
  <si>
    <t>観光農園、収穫体験等の農作業を体験する場を提供している　　　　　　</t>
    <rPh sb="11" eb="14">
      <t>ノウサギョウ</t>
    </rPh>
    <rPh sb="15" eb="17">
      <t>タイケン</t>
    </rPh>
    <phoneticPr fontId="2"/>
  </si>
  <si>
    <t>農作業を体験する場を提供していない　　</t>
    <rPh sb="0" eb="3">
      <t>ノウサギョウ</t>
    </rPh>
    <phoneticPr fontId="2"/>
  </si>
  <si>
    <t>福祉団体等との交流を行っている</t>
    <phoneticPr fontId="2"/>
  </si>
  <si>
    <t>学校給食へ農産物を提供している　</t>
    <phoneticPr fontId="2"/>
  </si>
  <si>
    <t>学校給食へ農産物を提供していない　　　</t>
    <phoneticPr fontId="2"/>
  </si>
  <si>
    <t>農産物直売所を運営・経営している　</t>
    <phoneticPr fontId="2"/>
  </si>
  <si>
    <t>農産物直売所に農産物を出している</t>
    <rPh sb="7" eb="10">
      <t>ノウサンブツ</t>
    </rPh>
    <rPh sb="11" eb="12">
      <t>ダ</t>
    </rPh>
    <phoneticPr fontId="2"/>
  </si>
  <si>
    <t>農産物直売所を運営していない、農産物を出していない</t>
    <rPh sb="15" eb="18">
      <t>ノウサンブツ</t>
    </rPh>
    <phoneticPr fontId="2"/>
  </si>
  <si>
    <t>地元スーパー、飲食店等と取引をしている　</t>
    <phoneticPr fontId="2"/>
  </si>
  <si>
    <t>地元スーパー、飲食店等と取引をしていない　　</t>
    <phoneticPr fontId="2"/>
  </si>
  <si>
    <t>加工品を生産・出荷し、積極的に販路を開拓する取組をしている</t>
    <phoneticPr fontId="2"/>
  </si>
  <si>
    <t>販路の開拓や販売促進に関する取組を行っていない</t>
    <rPh sb="6" eb="8">
      <t>ハンバイ</t>
    </rPh>
    <rPh sb="8" eb="10">
      <t>ソクシン</t>
    </rPh>
    <rPh sb="11" eb="12">
      <t>カン</t>
    </rPh>
    <rPh sb="17" eb="18">
      <t>オコナ</t>
    </rPh>
    <phoneticPr fontId="2"/>
  </si>
  <si>
    <t>環境保全の取組を実施しており、エコファーマー、特別栽培農産物認証等の認定を受けている</t>
    <rPh sb="32" eb="33">
      <t>トウ</t>
    </rPh>
    <rPh sb="34" eb="36">
      <t>ニンテイ</t>
    </rPh>
    <rPh sb="37" eb="38">
      <t>ウ</t>
    </rPh>
    <phoneticPr fontId="2"/>
  </si>
  <si>
    <t>認定はないが、環境に負荷の少ない生産方式に取組んでいる　</t>
    <rPh sb="0" eb="2">
      <t>ニンテイ</t>
    </rPh>
    <phoneticPr fontId="2"/>
  </si>
  <si>
    <t>環境保全の取組を実施していない</t>
    <phoneticPr fontId="2"/>
  </si>
  <si>
    <t>農地に近接して樹林地や公園等の緑地がある</t>
    <rPh sb="11" eb="13">
      <t>コウエン</t>
    </rPh>
    <rPh sb="13" eb="14">
      <t>トウ</t>
    </rPh>
    <rPh sb="15" eb="17">
      <t>リョクチ</t>
    </rPh>
    <phoneticPr fontId="2"/>
  </si>
  <si>
    <t>農地に近接して樹林地や公園等の緑地がない</t>
    <phoneticPr fontId="2"/>
  </si>
  <si>
    <t>農地や自宅に、井戸や灌漑用の水槽があり、災害時に利用可能である（災害応急井戸に登録し、非常用電源を備えているなど）</t>
    <rPh sb="0" eb="2">
      <t>ノウチ</t>
    </rPh>
    <rPh sb="3" eb="5">
      <t>ジタク</t>
    </rPh>
    <rPh sb="10" eb="13">
      <t>カンガイヨウ</t>
    </rPh>
    <rPh sb="14" eb="16">
      <t>スイソウ</t>
    </rPh>
    <rPh sb="43" eb="46">
      <t>ヒジョウヨウ</t>
    </rPh>
    <phoneticPr fontId="2"/>
  </si>
  <si>
    <t>井戸や灌漑用の水槽があることを、日頃から周辺住民に周知している</t>
    <phoneticPr fontId="2"/>
  </si>
  <si>
    <t>周知していない　　</t>
    <rPh sb="0" eb="2">
      <t>シュウチ</t>
    </rPh>
    <phoneticPr fontId="2"/>
  </si>
  <si>
    <t>２反（2,000㎡）以上</t>
    <phoneticPr fontId="2"/>
  </si>
  <si>
    <t>２反（2,000㎡）未満</t>
    <phoneticPr fontId="2"/>
  </si>
  <si>
    <r>
      <rPr>
        <b/>
        <sz val="10"/>
        <color theme="1"/>
        <rFont val="HG丸ｺﾞｼｯｸM-PRO"/>
        <family val="3"/>
        <charset val="128"/>
      </rPr>
      <t>1-2-2 農地としての景観（景観作物の栽培）</t>
    </r>
    <r>
      <rPr>
        <sz val="10"/>
        <color theme="1"/>
        <rFont val="HG丸ｺﾞｼｯｸM-PRO"/>
        <family val="3"/>
        <charset val="128"/>
      </rPr>
      <t xml:space="preserve">
花など景観作物を栽培するとまちなみがさらに良くなります。</t>
    </r>
    <rPh sb="6" eb="8">
      <t>ノウチ</t>
    </rPh>
    <rPh sb="12" eb="14">
      <t>ケイカン</t>
    </rPh>
    <rPh sb="15" eb="17">
      <t>ケイカン</t>
    </rPh>
    <rPh sb="17" eb="19">
      <t>サクモツ</t>
    </rPh>
    <rPh sb="20" eb="22">
      <t>サイバイ</t>
    </rPh>
    <phoneticPr fontId="2"/>
  </si>
  <si>
    <r>
      <rPr>
        <b/>
        <sz val="10"/>
        <color theme="1"/>
        <rFont val="HG丸ｺﾞｼｯｸM-PRO"/>
        <family val="3"/>
        <charset val="128"/>
      </rPr>
      <t>1-4 農地周辺の緑地の保全</t>
    </r>
    <r>
      <rPr>
        <sz val="10"/>
        <color theme="1"/>
        <rFont val="HG丸ｺﾞｼｯｸM-PRO"/>
        <family val="3"/>
        <charset val="128"/>
      </rPr>
      <t xml:space="preserve">
農地と公園などがとなりあっていると、緑地空間が広がりまちなみが良くなります。
</t>
    </r>
    <rPh sb="33" eb="35">
      <t>リョクチ</t>
    </rPh>
    <rPh sb="38" eb="39">
      <t>ヒロ</t>
    </rPh>
    <phoneticPr fontId="2"/>
  </si>
  <si>
    <r>
      <rPr>
        <b/>
        <sz val="10"/>
        <color theme="1"/>
        <rFont val="HG丸ｺﾞｼｯｸM-PRO"/>
        <family val="3"/>
        <charset val="128"/>
      </rPr>
      <t>1-5 農地周辺のまちなみ（屋敷、屋敷林、蔵等）</t>
    </r>
    <r>
      <rPr>
        <sz val="10"/>
        <color theme="1"/>
        <rFont val="HG丸ｺﾞｼｯｸM-PRO"/>
        <family val="3"/>
        <charset val="128"/>
      </rPr>
      <t xml:space="preserve">
屋敷林等を持ち昔ながらの農家の様子を伝える農地は地域のまちなみに個性を与えます。</t>
    </r>
    <rPh sb="14" eb="16">
      <t>ヤシキ</t>
    </rPh>
    <rPh sb="17" eb="19">
      <t>ヤシキ</t>
    </rPh>
    <rPh sb="19" eb="20">
      <t>リン</t>
    </rPh>
    <rPh sb="21" eb="22">
      <t>クラ</t>
    </rPh>
    <rPh sb="25" eb="27">
      <t>ヤシキ</t>
    </rPh>
    <rPh sb="27" eb="28">
      <t>リン</t>
    </rPh>
    <rPh sb="28" eb="29">
      <t>トウ</t>
    </rPh>
    <rPh sb="30" eb="31">
      <t>モ</t>
    </rPh>
    <rPh sb="32" eb="33">
      <t>ムカシ</t>
    </rPh>
    <rPh sb="37" eb="39">
      <t>ノウカ</t>
    </rPh>
    <rPh sb="40" eb="42">
      <t>ヨウス</t>
    </rPh>
    <rPh sb="43" eb="44">
      <t>ツタ</t>
    </rPh>
    <rPh sb="46" eb="48">
      <t>ノウチ</t>
    </rPh>
    <rPh sb="49" eb="51">
      <t>チイキ</t>
    </rPh>
    <rPh sb="57" eb="59">
      <t>コセイ</t>
    </rPh>
    <rPh sb="60" eb="61">
      <t>アタ</t>
    </rPh>
    <phoneticPr fontId="2"/>
  </si>
  <si>
    <r>
      <rPr>
        <b/>
        <sz val="10"/>
        <color theme="1"/>
        <rFont val="HG丸ｺﾞｼｯｸM-PRO"/>
        <family val="3"/>
        <charset val="128"/>
      </rPr>
      <t>2-1 非農家との交流
（１）楽しみ・レクリエーション</t>
    </r>
    <r>
      <rPr>
        <sz val="10"/>
        <color theme="1"/>
        <rFont val="HG丸ｺﾞｼｯｸM-PRO"/>
        <family val="3"/>
        <charset val="128"/>
      </rPr>
      <t xml:space="preserve">
非農家の農作業体験を通して交流が生まれます。</t>
    </r>
    <rPh sb="28" eb="29">
      <t>ヒ</t>
    </rPh>
    <rPh sb="29" eb="31">
      <t>ノウカ</t>
    </rPh>
    <rPh sb="32" eb="35">
      <t>ノウサギョウ</t>
    </rPh>
    <rPh sb="35" eb="37">
      <t>タイケン</t>
    </rPh>
    <rPh sb="38" eb="39">
      <t>トオ</t>
    </rPh>
    <rPh sb="41" eb="43">
      <t>コウリュウ</t>
    </rPh>
    <rPh sb="44" eb="45">
      <t>ウ</t>
    </rPh>
    <phoneticPr fontId="2"/>
  </si>
  <si>
    <r>
      <rPr>
        <b/>
        <sz val="10"/>
        <color theme="1"/>
        <rFont val="HG丸ｺﾞｼｯｸM-PRO"/>
        <family val="3"/>
        <charset val="128"/>
      </rPr>
      <t>（２）援農支援の有無</t>
    </r>
    <r>
      <rPr>
        <sz val="10"/>
        <color theme="1"/>
        <rFont val="HG丸ｺﾞｼｯｸM-PRO"/>
        <family val="3"/>
        <charset val="128"/>
      </rPr>
      <t xml:space="preserve">
非農家の援農を支援することで交流が生まれます。</t>
    </r>
    <rPh sb="11" eb="12">
      <t>ヒ</t>
    </rPh>
    <rPh sb="12" eb="14">
      <t>ノウカ</t>
    </rPh>
    <rPh sb="15" eb="17">
      <t>エンノウ</t>
    </rPh>
    <rPh sb="18" eb="20">
      <t>シエン</t>
    </rPh>
    <rPh sb="25" eb="27">
      <t>コウリュウ</t>
    </rPh>
    <rPh sb="28" eb="29">
      <t>ウ</t>
    </rPh>
    <phoneticPr fontId="2"/>
  </si>
  <si>
    <r>
      <rPr>
        <b/>
        <sz val="10"/>
        <color theme="1"/>
        <rFont val="HG丸ｺﾞｼｯｸM-PRO"/>
        <family val="3"/>
        <charset val="128"/>
      </rPr>
      <t>2-２ 福祉・保健活動（アグリセラピー）の実施</t>
    </r>
    <r>
      <rPr>
        <sz val="10"/>
        <color theme="1"/>
        <rFont val="HG丸ｺﾞｼｯｸM-PRO"/>
        <family val="3"/>
        <charset val="128"/>
      </rPr>
      <t xml:space="preserve">
農作業が癒しとなり、交流が生まれます。</t>
    </r>
    <rPh sb="24" eb="27">
      <t>ノウサギョウ</t>
    </rPh>
    <rPh sb="28" eb="29">
      <t>イヤ</t>
    </rPh>
    <rPh sb="34" eb="36">
      <t>コウリュウ</t>
    </rPh>
    <rPh sb="37" eb="38">
      <t>ウ</t>
    </rPh>
    <phoneticPr fontId="2"/>
  </si>
  <si>
    <r>
      <rPr>
        <b/>
        <sz val="10"/>
        <color theme="1"/>
        <rFont val="HG丸ｺﾞｼｯｸM-PRO"/>
        <family val="3"/>
        <charset val="128"/>
      </rPr>
      <t xml:space="preserve">2-３ 地域コミュニティの維持
</t>
    </r>
    <r>
      <rPr>
        <sz val="10"/>
        <color theme="1"/>
        <rFont val="HG丸ｺﾞｼｯｸM-PRO"/>
        <family val="3"/>
        <charset val="128"/>
      </rPr>
      <t>農家には、地域を良くするための仕事を引き受けている人がたくさんいます。</t>
    </r>
    <rPh sb="24" eb="25">
      <t>ヨ</t>
    </rPh>
    <phoneticPr fontId="2"/>
  </si>
  <si>
    <r>
      <rPr>
        <b/>
        <sz val="10"/>
        <color theme="1"/>
        <rFont val="HG丸ｺﾞｼｯｸM-PRO"/>
        <family val="3"/>
        <charset val="128"/>
      </rPr>
      <t>3-1 農地・農業に関する学習（学校等での授業や生涯学習としての講座等）</t>
    </r>
    <r>
      <rPr>
        <sz val="10"/>
        <color theme="1"/>
        <rFont val="HG丸ｺﾞｼｯｸM-PRO"/>
        <family val="3"/>
        <charset val="128"/>
      </rPr>
      <t xml:space="preserve">
農家が学校で農業のことを教えたり、農地を見せたりすることで、農業の学習ができます。</t>
    </r>
    <phoneticPr fontId="2"/>
  </si>
  <si>
    <r>
      <rPr>
        <b/>
        <sz val="10"/>
        <color theme="1"/>
        <rFont val="HG丸ｺﾞｼｯｸM-PRO"/>
        <family val="3"/>
        <charset val="128"/>
      </rPr>
      <t>3-2 農地の学習の場（学童農園、学校農園、体験学習）としての利用</t>
    </r>
    <r>
      <rPr>
        <sz val="10"/>
        <color theme="1"/>
        <rFont val="HG丸ｺﾞｼｯｸM-PRO"/>
        <family val="3"/>
        <charset val="128"/>
      </rPr>
      <t xml:space="preserve">
実際に農地で授業を受けると農業の学習がすすみます。</t>
    </r>
    <phoneticPr fontId="2"/>
  </si>
  <si>
    <r>
      <rPr>
        <b/>
        <sz val="10"/>
        <color theme="1"/>
        <rFont val="HG丸ｺﾞｼｯｸM-PRO"/>
        <family val="3"/>
        <charset val="128"/>
      </rPr>
      <t>3-3 学校給食への地場産物導入率</t>
    </r>
    <r>
      <rPr>
        <sz val="10"/>
        <color theme="1"/>
        <rFont val="HG丸ｺﾞｼｯｸM-PRO"/>
        <family val="3"/>
        <charset val="128"/>
      </rPr>
      <t xml:space="preserve">
給食に地域産農産物を使うことで、食べることをとおして農業の学習につながります。</t>
    </r>
    <rPh sb="21" eb="23">
      <t>チイキ</t>
    </rPh>
    <rPh sb="23" eb="24">
      <t>サン</t>
    </rPh>
    <rPh sb="24" eb="27">
      <t>ノウサンブツ</t>
    </rPh>
    <phoneticPr fontId="2"/>
  </si>
  <si>
    <r>
      <rPr>
        <b/>
        <sz val="10"/>
        <color theme="1"/>
        <rFont val="HG丸ｺﾞｼｯｸM-PRO"/>
        <family val="3"/>
        <charset val="128"/>
      </rPr>
      <t>4-1 農産物直売所（通年でなくとも可）</t>
    </r>
    <r>
      <rPr>
        <sz val="10"/>
        <color theme="1"/>
        <rFont val="HG丸ｺﾞｼｯｸM-PRO"/>
        <family val="3"/>
        <charset val="128"/>
      </rPr>
      <t xml:space="preserve">
直売所があると地域産の新鮮でおいしい農作物を、周辺住民が買うことができます。</t>
    </r>
    <rPh sb="30" eb="31">
      <t>サン</t>
    </rPh>
    <rPh sb="39" eb="42">
      <t>ノウサクモツ</t>
    </rPh>
    <rPh sb="44" eb="46">
      <t>シュウヘン</t>
    </rPh>
    <rPh sb="46" eb="48">
      <t>ジュウミン</t>
    </rPh>
    <phoneticPr fontId="2"/>
  </si>
  <si>
    <r>
      <rPr>
        <b/>
        <sz val="10"/>
        <color theme="1"/>
        <rFont val="HG丸ｺﾞｼｯｸM-PRO"/>
        <family val="3"/>
        <charset val="128"/>
      </rPr>
      <t>4-2 農産物生産量（農産物販売額）</t>
    </r>
    <r>
      <rPr>
        <sz val="10"/>
        <color theme="1"/>
        <rFont val="HG丸ｺﾞｼｯｸM-PRO"/>
        <family val="3"/>
        <charset val="128"/>
      </rPr>
      <t xml:space="preserve">
農産物の生産量や販売量が多ければ、周辺住民が地域産農産物を買いやすくなります。</t>
    </r>
    <rPh sb="19" eb="22">
      <t>ノウサンブツ</t>
    </rPh>
    <rPh sb="23" eb="25">
      <t>セイサン</t>
    </rPh>
    <rPh sb="25" eb="26">
      <t>リョウ</t>
    </rPh>
    <rPh sb="27" eb="29">
      <t>ハンバイ</t>
    </rPh>
    <rPh sb="29" eb="30">
      <t>リョウ</t>
    </rPh>
    <rPh sb="31" eb="32">
      <t>オオ</t>
    </rPh>
    <rPh sb="36" eb="38">
      <t>シュウヘン</t>
    </rPh>
    <rPh sb="38" eb="40">
      <t>ジュウミン</t>
    </rPh>
    <rPh sb="41" eb="43">
      <t>チイキ</t>
    </rPh>
    <rPh sb="43" eb="44">
      <t>サン</t>
    </rPh>
    <rPh sb="44" eb="47">
      <t>ノウサンブツ</t>
    </rPh>
    <phoneticPr fontId="2"/>
  </si>
  <si>
    <r>
      <rPr>
        <b/>
        <sz val="10"/>
        <color theme="1"/>
        <rFont val="HG丸ｺﾞｼｯｸM-PRO"/>
        <family val="3"/>
        <charset val="128"/>
      </rPr>
      <t>4-4 地元スーパー、レストラン等との取引</t>
    </r>
    <r>
      <rPr>
        <sz val="10"/>
        <color theme="1"/>
        <rFont val="HG丸ｺﾞｼｯｸM-PRO"/>
        <family val="3"/>
        <charset val="128"/>
      </rPr>
      <t xml:space="preserve">
地元スーパーやレストランで地域産の農産物を扱うことで、周辺住民が地域産農産物を消費しやすくなります。</t>
    </r>
    <rPh sb="19" eb="21">
      <t>トリヒキ</t>
    </rPh>
    <rPh sb="22" eb="24">
      <t>ジモト</t>
    </rPh>
    <rPh sb="35" eb="37">
      <t>チイキ</t>
    </rPh>
    <rPh sb="37" eb="38">
      <t>サン</t>
    </rPh>
    <rPh sb="39" eb="42">
      <t>ノウサンブツ</t>
    </rPh>
    <rPh sb="43" eb="44">
      <t>アツカ</t>
    </rPh>
    <phoneticPr fontId="2"/>
  </si>
  <si>
    <r>
      <rPr>
        <b/>
        <sz val="10"/>
        <color theme="1"/>
        <rFont val="HG丸ｺﾞｼｯｸM-PRO"/>
        <family val="3"/>
        <charset val="128"/>
      </rPr>
      <t>4-5 積極的な販売努力</t>
    </r>
    <r>
      <rPr>
        <sz val="10"/>
        <color theme="1"/>
        <rFont val="HG丸ｺﾞｼｯｸM-PRO"/>
        <family val="3"/>
        <charset val="128"/>
      </rPr>
      <t xml:space="preserve">
農作物を加工品にしたり、良質な農作物をつくる工夫をすることで、周辺住民が地域産農産物を消費しやすくなります。</t>
    </r>
    <rPh sb="25" eb="27">
      <t>リョウシツ</t>
    </rPh>
    <rPh sb="35" eb="37">
      <t>クフウ</t>
    </rPh>
    <phoneticPr fontId="2"/>
  </si>
  <si>
    <r>
      <rPr>
        <b/>
        <sz val="10"/>
        <color theme="1"/>
        <rFont val="HG丸ｺﾞｼｯｸM-PRO"/>
        <family val="3"/>
        <charset val="128"/>
      </rPr>
      <t>5-1 環境保全型の生産方式の実施</t>
    </r>
    <r>
      <rPr>
        <sz val="10"/>
        <color theme="1"/>
        <rFont val="HG丸ｺﾞｼｯｸM-PRO"/>
        <family val="3"/>
        <charset val="128"/>
      </rPr>
      <t xml:space="preserve">
環境保全に取り組む農家は「エコファーマー」の認定を受けられ、環境にやさしい方法で作った作物は特別栽培農産物認証等の認定を受けられます。</t>
    </r>
    <rPh sb="18" eb="20">
      <t>カンキョウ</t>
    </rPh>
    <rPh sb="20" eb="22">
      <t>ホゼン</t>
    </rPh>
    <rPh sb="23" eb="24">
      <t>ト</t>
    </rPh>
    <rPh sb="25" eb="26">
      <t>ク</t>
    </rPh>
    <phoneticPr fontId="2"/>
  </si>
  <si>
    <r>
      <rPr>
        <b/>
        <sz val="10"/>
        <color theme="1"/>
        <rFont val="HG丸ｺﾞｼｯｸM-PRO"/>
        <family val="3"/>
        <charset val="128"/>
      </rPr>
      <t>5-2 生物多様性保全機能</t>
    </r>
    <r>
      <rPr>
        <sz val="10"/>
        <color theme="1"/>
        <rFont val="HG丸ｺﾞｼｯｸM-PRO"/>
        <family val="3"/>
        <charset val="128"/>
      </rPr>
      <t xml:space="preserve">
農地は生物の生息地になりやすい場所です。近接して緑地があるとより生物が生息しやすくなります。</t>
    </r>
    <rPh sb="20" eb="23">
      <t>セイソクチ</t>
    </rPh>
    <rPh sb="34" eb="36">
      <t>キンセツ</t>
    </rPh>
    <rPh sb="38" eb="40">
      <t>リョクチ</t>
    </rPh>
    <rPh sb="46" eb="48">
      <t>セイブツ</t>
    </rPh>
    <rPh sb="49" eb="51">
      <t>セイソク</t>
    </rPh>
    <phoneticPr fontId="2"/>
  </si>
  <si>
    <r>
      <rPr>
        <b/>
        <sz val="10"/>
        <color theme="1"/>
        <rFont val="HG丸ｺﾞｼｯｸM-PRO"/>
        <family val="3"/>
        <charset val="128"/>
      </rPr>
      <t>5-3 気候緩和機能</t>
    </r>
    <r>
      <rPr>
        <sz val="10"/>
        <color theme="1"/>
        <rFont val="HG丸ｺﾞｼｯｸM-PRO"/>
        <family val="3"/>
        <charset val="128"/>
      </rPr>
      <t xml:space="preserve">
農地は、暑くなりやすいコンクリートなどが少なく、緑が多いので、夏の猛暑時に広い農地があると周囲の気温が下がります。</t>
    </r>
    <rPh sb="44" eb="46">
      <t>モウショ</t>
    </rPh>
    <rPh sb="46" eb="47">
      <t>ジ</t>
    </rPh>
    <rPh sb="56" eb="58">
      <t>シュウイ</t>
    </rPh>
    <phoneticPr fontId="2"/>
  </si>
  <si>
    <r>
      <rPr>
        <b/>
        <sz val="10"/>
        <color theme="1"/>
        <rFont val="HG丸ｺﾞｼｯｸM-PRO"/>
        <family val="3"/>
        <charset val="128"/>
      </rPr>
      <t>5-4 資源循環</t>
    </r>
    <r>
      <rPr>
        <sz val="10"/>
        <color theme="1"/>
        <rFont val="HG丸ｺﾞｼｯｸM-PRO"/>
        <family val="3"/>
        <charset val="128"/>
      </rPr>
      <t xml:space="preserve">
農薬を少なくしたり堆肥を使用したりして土を大切にすると長く農業をつづけられます。</t>
    </r>
    <rPh sb="18" eb="20">
      <t>タイヒ</t>
    </rPh>
    <rPh sb="21" eb="23">
      <t>シヨウ</t>
    </rPh>
    <phoneticPr fontId="2"/>
  </si>
  <si>
    <r>
      <t xml:space="preserve">6-1-1 災害時の水の確保
</t>
    </r>
    <r>
      <rPr>
        <sz val="10"/>
        <color theme="1"/>
        <rFont val="HG丸ｺﾞｼｯｸM-PRO"/>
        <family val="3"/>
        <charset val="128"/>
      </rPr>
      <t>災害時の水の提供は周辺住民への大きな助けとなります。災害時に使えるように準備しておくことが重要です。</t>
    </r>
    <rPh sb="15" eb="17">
      <t>サイガイ</t>
    </rPh>
    <rPh sb="17" eb="18">
      <t>ジ</t>
    </rPh>
    <rPh sb="19" eb="20">
      <t>ミズ</t>
    </rPh>
    <rPh sb="21" eb="23">
      <t>テイキョウ</t>
    </rPh>
    <rPh sb="24" eb="26">
      <t>シュウヘン</t>
    </rPh>
    <rPh sb="26" eb="28">
      <t>ジュウミン</t>
    </rPh>
    <rPh sb="30" eb="31">
      <t>オオ</t>
    </rPh>
    <rPh sb="33" eb="34">
      <t>タス</t>
    </rPh>
    <rPh sb="41" eb="43">
      <t>サイガイ</t>
    </rPh>
    <rPh sb="43" eb="44">
      <t>ジ</t>
    </rPh>
    <rPh sb="45" eb="46">
      <t>ツカ</t>
    </rPh>
    <rPh sb="51" eb="53">
      <t>ジュンビ</t>
    </rPh>
    <rPh sb="60" eb="62">
      <t>ジュウヨウ</t>
    </rPh>
    <phoneticPr fontId="2"/>
  </si>
  <si>
    <r>
      <t xml:space="preserve">6-1-2 災害用井戸の周知
</t>
    </r>
    <r>
      <rPr>
        <sz val="10"/>
        <color theme="1"/>
        <rFont val="HG丸ｺﾞｼｯｸM-PRO"/>
        <family val="3"/>
        <charset val="128"/>
      </rPr>
      <t>災害時に井戸が機能するためには日頃から周辺住民に知らせておく必要があります。</t>
    </r>
    <rPh sb="6" eb="8">
      <t>サイガイ</t>
    </rPh>
    <rPh sb="8" eb="9">
      <t>ヨウ</t>
    </rPh>
    <rPh sb="9" eb="11">
      <t>イド</t>
    </rPh>
    <rPh sb="12" eb="14">
      <t>シュウチ</t>
    </rPh>
    <rPh sb="15" eb="17">
      <t>サイガイ</t>
    </rPh>
    <rPh sb="17" eb="18">
      <t>ジ</t>
    </rPh>
    <rPh sb="19" eb="21">
      <t>イド</t>
    </rPh>
    <rPh sb="22" eb="24">
      <t>キノウ</t>
    </rPh>
    <rPh sb="30" eb="32">
      <t>ヒゴロ</t>
    </rPh>
    <rPh sb="34" eb="36">
      <t>シュウヘン</t>
    </rPh>
    <rPh sb="36" eb="38">
      <t>ジュウミン</t>
    </rPh>
    <rPh sb="39" eb="40">
      <t>シ</t>
    </rPh>
    <rPh sb="45" eb="47">
      <t>ヒツヨウ</t>
    </rPh>
    <phoneticPr fontId="2"/>
  </si>
  <si>
    <r>
      <t xml:space="preserve">6-2 住宅地間の延焼の防止（畑地、水田、果樹等の一団の面積規模）
</t>
    </r>
    <r>
      <rPr>
        <sz val="10"/>
        <color theme="1"/>
        <rFont val="HG丸ｺﾞｼｯｸM-PRO"/>
        <family val="3"/>
        <charset val="128"/>
      </rPr>
      <t>大きな農地は宅地間の火災の延焼を防止する働きがあります。</t>
    </r>
    <rPh sb="9" eb="11">
      <t>エンショウ</t>
    </rPh>
    <rPh sb="12" eb="14">
      <t>ボウシ</t>
    </rPh>
    <rPh sb="23" eb="24">
      <t>トウ</t>
    </rPh>
    <rPh sb="28" eb="30">
      <t>メンセキ</t>
    </rPh>
    <rPh sb="30" eb="32">
      <t>キボ</t>
    </rPh>
    <rPh sb="34" eb="35">
      <t>オオ</t>
    </rPh>
    <rPh sb="37" eb="39">
      <t>ノウチ</t>
    </rPh>
    <rPh sb="40" eb="42">
      <t>タクチ</t>
    </rPh>
    <rPh sb="42" eb="43">
      <t>カン</t>
    </rPh>
    <rPh sb="44" eb="46">
      <t>カサイ</t>
    </rPh>
    <rPh sb="47" eb="49">
      <t>エンショウ</t>
    </rPh>
    <rPh sb="50" eb="52">
      <t>ボウシ</t>
    </rPh>
    <rPh sb="54" eb="55">
      <t>ハタラ</t>
    </rPh>
    <phoneticPr fontId="2"/>
  </si>
  <si>
    <r>
      <t xml:space="preserve">6-3 洪水緩和機能（雨水貯留機能）
</t>
    </r>
    <r>
      <rPr>
        <sz val="10"/>
        <color theme="1"/>
        <rFont val="HG丸ｺﾞｼｯｸM-PRO"/>
        <family val="3"/>
        <charset val="128"/>
      </rPr>
      <t>農地の土壌は雨水を貯留するため、大きな農地は豪雨時等に洪水を緩和するはたらきがあります。</t>
    </r>
    <rPh sb="11" eb="13">
      <t>ウスイ</t>
    </rPh>
    <rPh sb="13" eb="15">
      <t>チョリュウ</t>
    </rPh>
    <rPh sb="19" eb="21">
      <t>ノウチ</t>
    </rPh>
    <rPh sb="22" eb="24">
      <t>ドジョウ</t>
    </rPh>
    <rPh sb="25" eb="27">
      <t>ウスイ</t>
    </rPh>
    <rPh sb="28" eb="30">
      <t>チョリュウ</t>
    </rPh>
    <rPh sb="35" eb="36">
      <t>オオ</t>
    </rPh>
    <rPh sb="38" eb="40">
      <t>ノウチ</t>
    </rPh>
    <rPh sb="41" eb="43">
      <t>ゴウウ</t>
    </rPh>
    <rPh sb="43" eb="44">
      <t>ジ</t>
    </rPh>
    <rPh sb="44" eb="45">
      <t>トウ</t>
    </rPh>
    <rPh sb="46" eb="48">
      <t>コウズイ</t>
    </rPh>
    <rPh sb="49" eb="51">
      <t>カンワ</t>
    </rPh>
    <phoneticPr fontId="2"/>
  </si>
  <si>
    <t>1-1 農地の面積</t>
    <rPh sb="4" eb="6">
      <t>ノウチ</t>
    </rPh>
    <rPh sb="7" eb="9">
      <t>メンセキ</t>
    </rPh>
    <phoneticPr fontId="2"/>
  </si>
  <si>
    <t>農地が広いとまちなみにも大きな影響があります。</t>
    <rPh sb="0" eb="2">
      <t>ノウチ</t>
    </rPh>
    <phoneticPr fontId="2"/>
  </si>
  <si>
    <r>
      <rPr>
        <b/>
        <sz val="10"/>
        <color theme="1"/>
        <rFont val="HG丸ｺﾞｼｯｸM-PRO"/>
        <family val="3"/>
        <charset val="128"/>
      </rPr>
      <t>1-3 農地境界部のしつらえ</t>
    </r>
    <r>
      <rPr>
        <sz val="10"/>
        <color theme="1"/>
        <rFont val="HG丸ｺﾞｼｯｸM-PRO"/>
        <family val="3"/>
        <charset val="128"/>
      </rPr>
      <t xml:space="preserve">
農地の周囲に植栽があるとまちなみが良くなります。また、農地の周囲に塀などがなく野菜などを育てているところが見えるとまちなみが良くなります。</t>
    </r>
    <phoneticPr fontId="2"/>
  </si>
  <si>
    <t>学校、学童等と連携し、子どもたちが農作業に触れる機会を、何度か創出している（田植え体験、収穫体験など）　　</t>
    <rPh sb="18" eb="20">
      <t>サギョウ</t>
    </rPh>
    <rPh sb="28" eb="30">
      <t>ナンド</t>
    </rPh>
    <phoneticPr fontId="2"/>
  </si>
  <si>
    <t>加工はしないが良質な農産物の生産など、販売促進に取組んでいる</t>
    <rPh sb="0" eb="2">
      <t>カコウ</t>
    </rPh>
    <rPh sb="7" eb="9">
      <t>リョウシツ</t>
    </rPh>
    <rPh sb="19" eb="21">
      <t>ハンバイ</t>
    </rPh>
    <rPh sb="21" eb="23">
      <t>ソクシン</t>
    </rPh>
    <phoneticPr fontId="2"/>
  </si>
  <si>
    <t>フェンスなど囲まれており見えない</t>
    <rPh sb="6" eb="7">
      <t>カコ</t>
    </rPh>
    <rPh sb="12" eb="13">
      <t>ミ</t>
    </rPh>
    <phoneticPr fontId="2"/>
  </si>
  <si>
    <t>４．地産地消機能</t>
    <rPh sb="2" eb="4">
      <t>チサン</t>
    </rPh>
    <phoneticPr fontId="2"/>
  </si>
  <si>
    <t>地産地消機能</t>
    <rPh sb="0" eb="2">
      <t>チサン</t>
    </rPh>
    <rPh sb="2" eb="4">
      <t>チショウ</t>
    </rPh>
    <rPh sb="4" eb="6">
      <t>キノウ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</si>
</sst>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_ "/>
    <numFmt numFmtId="178" formatCode="0.000_ "/>
  </numFmts>
  <fonts count="13" x14ac:knownFonts="1">
    <font>
      <sz val="11"/>
      <color theme="1"/>
      <name val="ＭＳ Ｐゴシック"/>
      <family val="2"/>
      <charset val="128"/>
      <scheme val="minor"/>
    </font>
    <font>
      <sz val="10"/>
      <color theme="1"/>
      <name val="HG丸ｺﾞｼｯｸM-PRO"/>
      <family val="3"/>
      <charset val="128"/>
    </font>
    <font>
      <sz val="6"/>
      <name val="ＭＳ Ｐゴシック"/>
      <family val="2"/>
      <charset val="128"/>
      <scheme val="minor"/>
    </font>
    <font>
      <sz val="10"/>
      <color theme="1"/>
      <name val="ＭＳ Ｐゴシック"/>
      <family val="2"/>
      <charset val="128"/>
      <scheme val="minor"/>
    </font>
    <font>
      <sz val="14"/>
      <color theme="1"/>
      <name val="HG丸ｺﾞｼｯｸM-PRO"/>
      <family val="3"/>
      <charset val="128"/>
    </font>
    <font>
      <sz val="10"/>
      <color rgb="FFFF0000"/>
      <name val="HG丸ｺﾞｼｯｸM-PRO"/>
      <family val="3"/>
      <charset val="128"/>
    </font>
    <font>
      <sz val="11"/>
      <color theme="1"/>
      <name val="HG丸ｺﾞｼｯｸM-PRO"/>
      <family val="3"/>
      <charset val="128"/>
    </font>
    <font>
      <sz val="14"/>
      <color rgb="FFFF0000"/>
      <name val="HG丸ｺﾞｼｯｸM-PRO"/>
      <family val="3"/>
      <charset val="128"/>
    </font>
    <font>
      <b/>
      <sz val="10"/>
      <color rgb="FFFF0000"/>
      <name val="HG丸ｺﾞｼｯｸM-PRO"/>
      <family val="3"/>
      <charset val="128"/>
    </font>
    <font>
      <b/>
      <sz val="11"/>
      <color theme="1"/>
      <name val="HG丸ｺﾞｼｯｸM-PRO"/>
      <family val="3"/>
      <charset val="128"/>
    </font>
    <font>
      <b/>
      <sz val="11"/>
      <color theme="1"/>
      <name val="ＭＳ Ｐゴシック"/>
      <family val="2"/>
      <charset val="128"/>
      <scheme val="minor"/>
    </font>
    <font>
      <b/>
      <sz val="10"/>
      <color theme="1"/>
      <name val="HG丸ｺﾞｼｯｸM-PRO"/>
      <family val="3"/>
      <charset val="128"/>
    </font>
    <font>
      <b/>
      <sz val="10"/>
      <color theme="1"/>
      <name val="ＭＳ Ｐゴシック"/>
      <family val="2"/>
      <charset val="128"/>
      <scheme val="minor"/>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CC"/>
        <bgColor indexed="64"/>
      </patternFill>
    </fill>
    <fill>
      <patternFill patternType="solid">
        <fgColor rgb="FFCCECFF"/>
        <bgColor indexed="64"/>
      </patternFill>
    </fill>
    <fill>
      <patternFill patternType="solid">
        <fgColor rgb="FFCCCCFF"/>
        <bgColor indexed="64"/>
      </patternFill>
    </fill>
    <fill>
      <patternFill patternType="solid">
        <fgColor rgb="FFFFCCFF"/>
        <bgColor indexed="64"/>
      </patternFill>
    </fill>
    <fill>
      <patternFill patternType="solid">
        <fgColor rgb="FFD9F39F"/>
        <bgColor indexed="64"/>
      </patternFill>
    </fill>
    <fill>
      <patternFill patternType="solid">
        <fgColor rgb="FF97E193"/>
        <bgColor indexed="64"/>
      </patternFill>
    </fill>
    <fill>
      <patternFill patternType="solid">
        <fgColor theme="0" tint="-0.14996795556505021"/>
        <bgColor indexed="64"/>
      </patternFill>
    </fill>
  </fills>
  <borders count="23">
    <border>
      <left/>
      <right/>
      <top/>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double">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double">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double">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style="thin">
        <color auto="1"/>
      </bottom>
      <diagonal/>
    </border>
    <border>
      <left/>
      <right style="medium">
        <color auto="1"/>
      </right>
      <top style="double">
        <color auto="1"/>
      </top>
      <bottom style="hair">
        <color auto="1"/>
      </bottom>
      <diagonal/>
    </border>
    <border>
      <left style="medium">
        <color auto="1"/>
      </left>
      <right style="medium">
        <color auto="1"/>
      </right>
      <top style="hair">
        <color auto="1"/>
      </top>
      <bottom style="thin">
        <color auto="1"/>
      </bottom>
      <diagonal/>
    </border>
    <border>
      <left/>
      <right style="medium">
        <color auto="1"/>
      </right>
      <top style="hair">
        <color auto="1"/>
      </top>
      <bottom style="thin">
        <color auto="1"/>
      </bottom>
      <diagonal/>
    </border>
    <border>
      <left style="medium">
        <color auto="1"/>
      </left>
      <right/>
      <top style="double">
        <color auto="1"/>
      </top>
      <bottom/>
      <diagonal/>
    </border>
  </borders>
  <cellStyleXfs count="1">
    <xf numFmtId="0" fontId="0" fillId="0" borderId="0">
      <alignment vertical="center"/>
    </xf>
  </cellStyleXfs>
  <cellXfs count="139">
    <xf numFmtId="0" fontId="0" fillId="0" borderId="0" xfId="0">
      <alignment vertical="center"/>
    </xf>
    <xf numFmtId="0" fontId="1" fillId="2"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3" fillId="0" borderId="0" xfId="0" applyNumberFormat="1" applyFont="1">
      <alignment vertical="center"/>
    </xf>
    <xf numFmtId="49" fontId="3" fillId="0" borderId="0" xfId="0" applyNumberFormat="1" applyFont="1" applyBorder="1" applyAlignment="1">
      <alignment vertical="top"/>
    </xf>
    <xf numFmtId="0" fontId="3" fillId="0" borderId="0" xfId="0" applyFont="1" applyAlignment="1">
      <alignment horizontal="center" vertical="center"/>
    </xf>
    <xf numFmtId="0" fontId="3" fillId="0" borderId="0" xfId="0" applyFont="1">
      <alignment vertical="center"/>
    </xf>
    <xf numFmtId="49" fontId="1" fillId="0" borderId="9" xfId="0" applyNumberFormat="1" applyFont="1" applyBorder="1" applyAlignment="1">
      <alignment horizontal="left" vertical="center" wrapText="1"/>
    </xf>
    <xf numFmtId="176" fontId="1" fillId="0" borderId="9"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176" fontId="1" fillId="0" borderId="10"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176" fontId="1" fillId="0" borderId="11" xfId="0" applyNumberFormat="1" applyFont="1" applyBorder="1" applyAlignment="1">
      <alignment horizontal="center" vertical="center" wrapText="1"/>
    </xf>
    <xf numFmtId="49" fontId="1" fillId="3" borderId="9" xfId="0" applyNumberFormat="1" applyFont="1" applyFill="1" applyBorder="1" applyAlignment="1">
      <alignment horizontal="left" vertical="center" wrapText="1"/>
    </xf>
    <xf numFmtId="176" fontId="1" fillId="3" borderId="9" xfId="0" applyNumberFormat="1" applyFont="1" applyFill="1" applyBorder="1" applyAlignment="1">
      <alignment horizontal="center" vertical="center" wrapText="1"/>
    </xf>
    <xf numFmtId="49" fontId="1" fillId="3" borderId="10" xfId="0" applyNumberFormat="1" applyFont="1" applyFill="1" applyBorder="1" applyAlignment="1">
      <alignment horizontal="left" vertical="center" wrapText="1"/>
    </xf>
    <xf numFmtId="176" fontId="1" fillId="3" borderId="10" xfId="0" applyNumberFormat="1" applyFont="1" applyFill="1" applyBorder="1" applyAlignment="1">
      <alignment horizontal="center" vertical="center" wrapText="1"/>
    </xf>
    <xf numFmtId="49" fontId="1" fillId="0" borderId="12" xfId="0" applyNumberFormat="1" applyFont="1" applyBorder="1" applyAlignment="1">
      <alignment horizontal="left" vertical="center" wrapText="1"/>
    </xf>
    <xf numFmtId="176" fontId="1" fillId="0" borderId="12" xfId="0" applyNumberFormat="1" applyFont="1" applyBorder="1" applyAlignment="1">
      <alignment horizontal="center" vertical="center" wrapText="1"/>
    </xf>
    <xf numFmtId="49" fontId="4" fillId="0" borderId="0" xfId="0" applyNumberFormat="1" applyFont="1">
      <alignment vertical="center"/>
    </xf>
    <xf numFmtId="49" fontId="4" fillId="0" borderId="0" xfId="0" applyNumberFormat="1" applyFont="1" applyBorder="1" applyAlignment="1">
      <alignment vertical="top"/>
    </xf>
    <xf numFmtId="0" fontId="4" fillId="0" borderId="0" xfId="0" applyFont="1" applyAlignment="1">
      <alignment horizontal="center" vertical="center"/>
    </xf>
    <xf numFmtId="0" fontId="4" fillId="0" borderId="0" xfId="0" applyFont="1">
      <alignment vertical="center"/>
    </xf>
    <xf numFmtId="176" fontId="1" fillId="0" borderId="4" xfId="0" applyNumberFormat="1" applyFont="1" applyBorder="1" applyAlignment="1">
      <alignment horizontal="center" vertical="center" wrapText="1"/>
    </xf>
    <xf numFmtId="0" fontId="1" fillId="10" borderId="1" xfId="0" applyFont="1" applyFill="1" applyBorder="1" applyAlignment="1">
      <alignment horizontal="center" vertical="center"/>
    </xf>
    <xf numFmtId="0" fontId="1" fillId="0" borderId="0" xfId="0" applyFont="1" applyAlignment="1">
      <alignment horizontal="center" vertical="center"/>
    </xf>
    <xf numFmtId="178" fontId="7" fillId="0" borderId="0" xfId="0" applyNumberFormat="1" applyFont="1">
      <alignment vertical="center"/>
    </xf>
    <xf numFmtId="0" fontId="7" fillId="0" borderId="0" xfId="0" applyFont="1">
      <alignment vertical="center"/>
    </xf>
    <xf numFmtId="178" fontId="5" fillId="0" borderId="0" xfId="0" applyNumberFormat="1" applyFont="1">
      <alignment vertical="center"/>
    </xf>
    <xf numFmtId="0" fontId="5" fillId="0" borderId="0" xfId="0" applyFont="1">
      <alignment vertical="center"/>
    </xf>
    <xf numFmtId="49" fontId="6" fillId="0" borderId="13" xfId="0" applyNumberFormat="1" applyFont="1" applyBorder="1">
      <alignment vertical="center"/>
    </xf>
    <xf numFmtId="0" fontId="6" fillId="0" borderId="13" xfId="0" applyFont="1" applyBorder="1">
      <alignment vertical="center"/>
    </xf>
    <xf numFmtId="177" fontId="6" fillId="0" borderId="13" xfId="0" applyNumberFormat="1" applyFont="1" applyBorder="1">
      <alignment vertical="center"/>
    </xf>
    <xf numFmtId="0" fontId="6" fillId="8" borderId="13" xfId="0" applyFont="1" applyFill="1" applyBorder="1" applyAlignment="1">
      <alignment horizontal="center" vertical="center"/>
    </xf>
    <xf numFmtId="0" fontId="6" fillId="0" borderId="0" xfId="0" applyFont="1">
      <alignment vertical="center"/>
    </xf>
    <xf numFmtId="0" fontId="9" fillId="0" borderId="0" xfId="0" applyFont="1">
      <alignment vertical="center"/>
    </xf>
    <xf numFmtId="0" fontId="1" fillId="10" borderId="14" xfId="0" applyFont="1" applyFill="1" applyBorder="1" applyAlignment="1">
      <alignment horizontal="center" vertical="center"/>
    </xf>
    <xf numFmtId="178" fontId="5" fillId="0" borderId="4" xfId="0" applyNumberFormat="1" applyFont="1" applyBorder="1">
      <alignment vertical="center"/>
    </xf>
    <xf numFmtId="178" fontId="8" fillId="4" borderId="3" xfId="0" applyNumberFormat="1" applyFont="1" applyFill="1" applyBorder="1">
      <alignment vertical="center"/>
    </xf>
    <xf numFmtId="0" fontId="5" fillId="0" borderId="4" xfId="0" applyFont="1" applyBorder="1">
      <alignment vertical="center"/>
    </xf>
    <xf numFmtId="177" fontId="8" fillId="4" borderId="3" xfId="0" applyNumberFormat="1" applyFont="1" applyFill="1" applyBorder="1">
      <alignment vertical="center"/>
    </xf>
    <xf numFmtId="0" fontId="1" fillId="10" borderId="16" xfId="0" applyFont="1" applyFill="1" applyBorder="1" applyAlignment="1">
      <alignment horizontal="center" vertical="center"/>
    </xf>
    <xf numFmtId="49" fontId="1" fillId="0" borderId="4" xfId="0" applyNumberFormat="1" applyFont="1" applyBorder="1" applyAlignment="1">
      <alignment horizontal="left" vertical="center" wrapText="1"/>
    </xf>
    <xf numFmtId="0" fontId="1" fillId="0" borderId="4" xfId="0" applyFont="1" applyFill="1" applyBorder="1" applyAlignment="1">
      <alignment horizontal="center" vertical="center"/>
    </xf>
    <xf numFmtId="0" fontId="1" fillId="0" borderId="17" xfId="0" applyFont="1" applyFill="1" applyBorder="1" applyAlignment="1">
      <alignment horizontal="center" vertical="center"/>
    </xf>
    <xf numFmtId="49" fontId="1" fillId="0" borderId="8"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176" fontId="1" fillId="0" borderId="19" xfId="0" applyNumberFormat="1"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5" xfId="0" applyFont="1" applyFill="1" applyBorder="1" applyAlignment="1">
      <alignment horizontal="center" vertical="center"/>
    </xf>
    <xf numFmtId="49" fontId="4" fillId="0" borderId="13" xfId="0" applyNumberFormat="1" applyFont="1" applyBorder="1" applyAlignment="1">
      <alignment horizontal="center" vertical="center"/>
    </xf>
    <xf numFmtId="49" fontId="4" fillId="0" borderId="13" xfId="0" applyNumberFormat="1" applyFont="1" applyBorder="1" applyAlignment="1">
      <alignment vertical="top"/>
    </xf>
    <xf numFmtId="49" fontId="6" fillId="0" borderId="13" xfId="0" applyNumberFormat="1" applyFont="1" applyBorder="1" applyAlignment="1">
      <alignment horizontal="center" vertical="center"/>
    </xf>
    <xf numFmtId="49" fontId="1" fillId="0" borderId="11" xfId="0" applyNumberFormat="1" applyFont="1" applyFill="1" applyBorder="1" applyAlignment="1">
      <alignment horizontal="left" vertical="center" wrapText="1"/>
    </xf>
    <xf numFmtId="49" fontId="11" fillId="8" borderId="5" xfId="0" applyNumberFormat="1" applyFont="1" applyFill="1" applyBorder="1" applyAlignment="1">
      <alignment horizontal="left" vertical="center" wrapText="1"/>
    </xf>
    <xf numFmtId="49" fontId="1" fillId="8" borderId="18"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3" borderId="10" xfId="0" applyNumberFormat="1" applyFont="1" applyFill="1" applyBorder="1" applyAlignment="1">
      <alignment horizontal="center" vertical="center" wrapText="1"/>
    </xf>
    <xf numFmtId="49" fontId="11" fillId="5" borderId="6" xfId="0" applyNumberFormat="1" applyFont="1" applyFill="1" applyBorder="1" applyAlignment="1">
      <alignment horizontal="left" vertical="top" wrapText="1"/>
    </xf>
    <xf numFmtId="49" fontId="11" fillId="5" borderId="4" xfId="0" applyNumberFormat="1" applyFont="1" applyFill="1" applyBorder="1" applyAlignment="1">
      <alignment horizontal="left" vertical="top" wrapText="1"/>
    </xf>
    <xf numFmtId="49" fontId="1" fillId="5" borderId="6" xfId="0" applyNumberFormat="1" applyFont="1" applyFill="1" applyBorder="1" applyAlignment="1">
      <alignment horizontal="justify" vertical="top" wrapText="1"/>
    </xf>
    <xf numFmtId="0" fontId="3" fillId="5" borderId="4" xfId="0" applyFont="1" applyFill="1" applyBorder="1" applyAlignment="1">
      <alignment vertical="top" wrapText="1"/>
    </xf>
    <xf numFmtId="176" fontId="1" fillId="0" borderId="15" xfId="0" applyNumberFormat="1" applyFont="1" applyBorder="1" applyAlignment="1">
      <alignment horizontal="center" vertical="center"/>
    </xf>
    <xf numFmtId="0" fontId="0" fillId="0" borderId="15" xfId="0" applyFont="1" applyBorder="1" applyAlignment="1">
      <alignment horizontal="center" vertical="center"/>
    </xf>
    <xf numFmtId="49" fontId="11" fillId="9" borderId="6" xfId="0" applyNumberFormat="1" applyFont="1" applyFill="1" applyBorder="1" applyAlignment="1">
      <alignment horizontal="left" vertical="top" wrapText="1"/>
    </xf>
    <xf numFmtId="49" fontId="11" fillId="9" borderId="4" xfId="0" applyNumberFormat="1" applyFont="1" applyFill="1" applyBorder="1" applyAlignment="1">
      <alignment horizontal="left" vertical="top" wrapText="1"/>
    </xf>
    <xf numFmtId="49" fontId="11" fillId="9" borderId="3" xfId="0" applyNumberFormat="1" applyFont="1" applyFill="1" applyBorder="1" applyAlignment="1">
      <alignment horizontal="left" vertical="top" wrapText="1"/>
    </xf>
    <xf numFmtId="49" fontId="1" fillId="9" borderId="6" xfId="0" applyNumberFormat="1" applyFont="1" applyFill="1" applyBorder="1" applyAlignment="1">
      <alignment horizontal="justify" vertical="top" wrapText="1"/>
    </xf>
    <xf numFmtId="0" fontId="3" fillId="9" borderId="4" xfId="0" applyFont="1" applyFill="1" applyBorder="1" applyAlignment="1">
      <alignment vertical="top" wrapText="1"/>
    </xf>
    <xf numFmtId="0" fontId="3" fillId="9" borderId="3" xfId="0" applyFont="1" applyFill="1" applyBorder="1" applyAlignment="1">
      <alignment vertical="top" wrapText="1"/>
    </xf>
    <xf numFmtId="0" fontId="1" fillId="9" borderId="4" xfId="0" applyFont="1" applyFill="1" applyBorder="1" applyAlignment="1">
      <alignment vertical="top" wrapText="1"/>
    </xf>
    <xf numFmtId="0" fontId="1" fillId="9" borderId="3" xfId="0" applyFont="1" applyFill="1" applyBorder="1" applyAlignment="1">
      <alignment vertical="top" wrapText="1"/>
    </xf>
    <xf numFmtId="0" fontId="3" fillId="9" borderId="3" xfId="0" applyFont="1" applyFill="1" applyBorder="1" applyAlignment="1">
      <alignment horizontal="justify" vertical="top" wrapText="1"/>
    </xf>
    <xf numFmtId="176" fontId="1" fillId="0" borderId="7" xfId="0" applyNumberFormat="1" applyFont="1" applyBorder="1" applyAlignment="1">
      <alignment horizontal="center" vertical="center"/>
    </xf>
    <xf numFmtId="0" fontId="0" fillId="0" borderId="7" xfId="0" applyFont="1" applyBorder="1" applyAlignment="1">
      <alignment horizontal="center" vertical="center"/>
    </xf>
    <xf numFmtId="176"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49" fontId="11" fillId="6" borderId="4" xfId="0" applyNumberFormat="1" applyFont="1" applyFill="1" applyBorder="1" applyAlignment="1">
      <alignment horizontal="left" vertical="top" wrapText="1"/>
    </xf>
    <xf numFmtId="49" fontId="11" fillId="6" borderId="3" xfId="0" applyNumberFormat="1"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3" xfId="0" applyFont="1" applyFill="1" applyBorder="1" applyAlignment="1">
      <alignment horizontal="left" vertical="top" wrapText="1"/>
    </xf>
    <xf numFmtId="176" fontId="6" fillId="0" borderId="7" xfId="0" applyNumberFormat="1" applyFont="1" applyBorder="1" applyAlignment="1">
      <alignment horizontal="center" vertical="center"/>
    </xf>
    <xf numFmtId="0" fontId="6" fillId="0" borderId="7" xfId="0" applyFont="1" applyBorder="1" applyAlignment="1">
      <alignment horizontal="center" vertical="center"/>
    </xf>
    <xf numFmtId="49" fontId="11" fillId="6" borderId="6" xfId="0" applyNumberFormat="1"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3" xfId="0" applyFont="1" applyFill="1" applyBorder="1" applyAlignment="1">
      <alignment horizontal="left" vertical="top" wrapText="1"/>
    </xf>
    <xf numFmtId="49" fontId="11" fillId="4" borderId="6" xfId="0" applyNumberFormat="1" applyFont="1" applyFill="1" applyBorder="1" applyAlignment="1">
      <alignment horizontal="left" vertical="top" wrapText="1"/>
    </xf>
    <xf numFmtId="49" fontId="11" fillId="4" borderId="4" xfId="0" applyNumberFormat="1" applyFont="1" applyFill="1" applyBorder="1" applyAlignment="1">
      <alignment horizontal="left" vertical="top" wrapText="1"/>
    </xf>
    <xf numFmtId="49" fontId="1" fillId="4" borderId="6" xfId="0" applyNumberFormat="1" applyFont="1" applyFill="1" applyBorder="1" applyAlignment="1">
      <alignment horizontal="justify" vertical="top" wrapText="1"/>
    </xf>
    <xf numFmtId="0" fontId="3" fillId="4" borderId="4" xfId="0" applyFont="1" applyFill="1" applyBorder="1" applyAlignment="1">
      <alignment vertical="top" wrapText="1"/>
    </xf>
    <xf numFmtId="49" fontId="1" fillId="4" borderId="6" xfId="0" applyNumberFormat="1" applyFont="1" applyFill="1" applyBorder="1" applyAlignment="1">
      <alignment horizontal="left" vertical="top" wrapText="1"/>
    </xf>
    <xf numFmtId="49" fontId="1" fillId="4" borderId="4" xfId="0" applyNumberFormat="1" applyFont="1" applyFill="1" applyBorder="1" applyAlignment="1">
      <alignment horizontal="left" vertical="top" wrapText="1"/>
    </xf>
    <xf numFmtId="49" fontId="1" fillId="4" borderId="3" xfId="0" applyNumberFormat="1" applyFont="1" applyFill="1" applyBorder="1" applyAlignment="1">
      <alignment horizontal="left" vertical="top" wrapText="1"/>
    </xf>
    <xf numFmtId="0" fontId="3" fillId="4" borderId="3" xfId="0" applyFont="1" applyFill="1" applyBorder="1" applyAlignment="1">
      <alignment horizontal="justify" vertical="top" wrapText="1"/>
    </xf>
    <xf numFmtId="49" fontId="1" fillId="5" borderId="4" xfId="0" applyNumberFormat="1" applyFont="1" applyFill="1" applyBorder="1" applyAlignment="1">
      <alignment horizontal="justify" vertical="top" wrapText="1"/>
    </xf>
    <xf numFmtId="0" fontId="3" fillId="5" borderId="3" xfId="0" applyFont="1" applyFill="1" applyBorder="1" applyAlignment="1">
      <alignment vertical="top" wrapText="1"/>
    </xf>
    <xf numFmtId="0" fontId="3" fillId="5" borderId="3" xfId="0" applyFont="1" applyFill="1" applyBorder="1" applyAlignment="1">
      <alignment horizontal="justify" vertical="top" wrapText="1"/>
    </xf>
    <xf numFmtId="0" fontId="1" fillId="8" borderId="6" xfId="0" applyFont="1" applyFill="1" applyBorder="1" applyAlignment="1">
      <alignment horizontal="left" vertical="top" wrapText="1"/>
    </xf>
    <xf numFmtId="0" fontId="1" fillId="8" borderId="3" xfId="0" applyFont="1" applyFill="1" applyBorder="1" applyAlignment="1">
      <alignment horizontal="left" vertical="top" wrapText="1"/>
    </xf>
    <xf numFmtId="49" fontId="1" fillId="8" borderId="6" xfId="0" applyNumberFormat="1" applyFont="1" applyFill="1" applyBorder="1" applyAlignment="1">
      <alignment horizontal="left" vertical="top" wrapText="1"/>
    </xf>
    <xf numFmtId="0" fontId="3" fillId="8" borderId="4" xfId="0" applyFont="1" applyFill="1" applyBorder="1" applyAlignment="1">
      <alignment vertical="top" wrapText="1"/>
    </xf>
    <xf numFmtId="49" fontId="1" fillId="8" borderId="6" xfId="0" applyNumberFormat="1" applyFont="1" applyFill="1" applyBorder="1" applyAlignment="1">
      <alignment horizontal="justify" vertical="top" wrapText="1"/>
    </xf>
    <xf numFmtId="49" fontId="1" fillId="8" borderId="4" xfId="0" applyNumberFormat="1" applyFont="1" applyFill="1" applyBorder="1" applyAlignment="1">
      <alignment horizontal="justify" vertical="top" wrapText="1"/>
    </xf>
    <xf numFmtId="49" fontId="1" fillId="7" borderId="6" xfId="0" applyNumberFormat="1" applyFont="1" applyFill="1" applyBorder="1" applyAlignment="1">
      <alignment horizontal="justify" vertical="top" wrapText="1"/>
    </xf>
    <xf numFmtId="0" fontId="3" fillId="7" borderId="4" xfId="0" applyFont="1" applyFill="1" applyBorder="1" applyAlignment="1">
      <alignment vertical="top" wrapText="1"/>
    </xf>
    <xf numFmtId="49" fontId="11" fillId="7" borderId="6" xfId="0" applyNumberFormat="1" applyFont="1" applyFill="1" applyBorder="1" applyAlignment="1">
      <alignment horizontal="left" vertical="top" wrapText="1"/>
    </xf>
    <xf numFmtId="49" fontId="11" fillId="7" borderId="4" xfId="0" applyNumberFormat="1" applyFont="1" applyFill="1" applyBorder="1" applyAlignment="1">
      <alignment horizontal="left" vertical="top" wrapText="1"/>
    </xf>
    <xf numFmtId="0" fontId="3" fillId="7" borderId="4" xfId="0" applyFont="1" applyFill="1" applyBorder="1" applyAlignment="1">
      <alignment horizontal="justify" vertical="top" wrapText="1"/>
    </xf>
    <xf numFmtId="49" fontId="11" fillId="8" borderId="5" xfId="0" applyNumberFormat="1" applyFont="1" applyFill="1" applyBorder="1" applyAlignment="1">
      <alignment horizontal="left" vertical="top" wrapText="1"/>
    </xf>
    <xf numFmtId="0" fontId="10" fillId="0" borderId="4" xfId="0" applyFont="1" applyBorder="1" applyAlignment="1">
      <alignment vertical="center" wrapText="1"/>
    </xf>
    <xf numFmtId="0" fontId="10" fillId="0" borderId="3" xfId="0" applyFont="1" applyBorder="1" applyAlignment="1">
      <alignment vertical="center" wrapText="1"/>
    </xf>
    <xf numFmtId="176" fontId="1" fillId="0" borderId="5" xfId="0" applyNumberFormat="1" applyFont="1" applyFill="1" applyBorder="1"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49" fontId="1" fillId="7" borderId="4" xfId="0" applyNumberFormat="1" applyFont="1" applyFill="1" applyBorder="1" applyAlignment="1">
      <alignment horizontal="justify" vertical="top" wrapText="1"/>
    </xf>
    <xf numFmtId="0" fontId="3" fillId="7" borderId="3" xfId="0" applyFont="1" applyFill="1" applyBorder="1" applyAlignment="1">
      <alignment vertical="top" wrapText="1"/>
    </xf>
    <xf numFmtId="0" fontId="3" fillId="8" borderId="3" xfId="0" applyFont="1" applyFill="1" applyBorder="1" applyAlignment="1">
      <alignment vertical="top" wrapText="1"/>
    </xf>
    <xf numFmtId="0" fontId="3" fillId="7" borderId="3" xfId="0" applyFont="1" applyFill="1" applyBorder="1" applyAlignment="1">
      <alignment horizontal="justify" vertical="top" wrapText="1"/>
    </xf>
    <xf numFmtId="0" fontId="0" fillId="0" borderId="13" xfId="0" applyBorder="1" applyAlignment="1">
      <alignment vertical="center" wrapText="1"/>
    </xf>
    <xf numFmtId="49" fontId="6" fillId="0" borderId="13" xfId="0" applyNumberFormat="1" applyFont="1" applyBorder="1" applyAlignment="1">
      <alignment vertical="center" wrapText="1"/>
    </xf>
    <xf numFmtId="0" fontId="1" fillId="10" borderId="6" xfId="0" applyFont="1" applyFill="1" applyBorder="1" applyAlignment="1">
      <alignment horizontal="center" vertical="center"/>
    </xf>
    <xf numFmtId="178" fontId="5" fillId="0" borderId="6" xfId="0" applyNumberFormat="1" applyFont="1" applyBorder="1">
      <alignment vertical="center"/>
    </xf>
    <xf numFmtId="0" fontId="5" fillId="0" borderId="6" xfId="0" applyFont="1" applyBorder="1">
      <alignment vertical="center"/>
    </xf>
    <xf numFmtId="49" fontId="11" fillId="4" borderId="3" xfId="0" applyNumberFormat="1" applyFont="1" applyFill="1" applyBorder="1" applyAlignment="1">
      <alignment horizontal="left" vertical="top" wrapText="1"/>
    </xf>
    <xf numFmtId="49" fontId="1" fillId="0" borderId="3" xfId="0" applyNumberFormat="1" applyFont="1" applyBorder="1" applyAlignment="1">
      <alignment horizontal="center" vertical="center" wrapText="1"/>
    </xf>
    <xf numFmtId="49" fontId="11" fillId="5" borderId="3" xfId="0" applyNumberFormat="1" applyFont="1" applyFill="1" applyBorder="1" applyAlignment="1">
      <alignment horizontal="left" vertical="top" wrapText="1"/>
    </xf>
    <xf numFmtId="0" fontId="0" fillId="0" borderId="13"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D9F39F"/>
      <color rgb="FFFFFFCC"/>
      <color rgb="FFFFCCFF"/>
      <color rgb="FFCCECFF"/>
      <color rgb="FF97E193"/>
      <color rgb="FFCCCCFF"/>
      <color rgb="FFE6FBB7"/>
      <color rgb="FFCCFF99"/>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38166666666667"/>
          <c:y val="0.116151253963917"/>
          <c:w val="0.50700021872265999"/>
          <c:h val="0.76769749207216598"/>
        </c:manualLayout>
      </c:layout>
      <c:radarChart>
        <c:radarStyle val="marker"/>
        <c:varyColors val="0"/>
        <c:ser>
          <c:idx val="0"/>
          <c:order val="0"/>
          <c:tx>
            <c:strRef>
              <c:f>多面的機能チャート!$B$4</c:f>
              <c:strCache>
                <c:ptCount val="1"/>
                <c:pt idx="0">
                  <c:v>得点</c:v>
                </c:pt>
              </c:strCache>
            </c:strRef>
          </c:tx>
          <c:marker>
            <c:symbol val="none"/>
          </c:marker>
          <c:cat>
            <c:strRef>
              <c:f>多面的機能チャート!$A$5:$A$10</c:f>
              <c:strCache>
                <c:ptCount val="6"/>
                <c:pt idx="0">
                  <c:v>景観創出機能</c:v>
                </c:pt>
                <c:pt idx="1">
                  <c:v>交流創出機能</c:v>
                </c:pt>
                <c:pt idx="2">
                  <c:v>食育・教育機能</c:v>
                </c:pt>
                <c:pt idx="3">
                  <c:v>地産地消機能</c:v>
                </c:pt>
                <c:pt idx="4">
                  <c:v>環境保全機能</c:v>
                </c:pt>
                <c:pt idx="5">
                  <c:v>防災機能</c:v>
                </c:pt>
              </c:strCache>
            </c:strRef>
          </c:cat>
          <c:val>
            <c:numRef>
              <c:f>多面的機能チャート!$B$5:$B$10</c:f>
              <c:numCache>
                <c:formatCode>0.00_ </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336843440"/>
        <c:axId val="337103360"/>
      </c:radarChart>
      <c:catAx>
        <c:axId val="336843440"/>
        <c:scaling>
          <c:orientation val="minMax"/>
        </c:scaling>
        <c:delete val="0"/>
        <c:axPos val="b"/>
        <c:majorGridlines/>
        <c:numFmt formatCode="General" sourceLinked="0"/>
        <c:majorTickMark val="out"/>
        <c:minorTickMark val="none"/>
        <c:tickLblPos val="nextTo"/>
        <c:txPr>
          <a:bodyPr/>
          <a:lstStyle/>
          <a:p>
            <a:pPr>
              <a:defRPr>
                <a:latin typeface="HG丸ｺﾞｼｯｸM-PRO" panose="020F0600000000000000" pitchFamily="50" charset="-128"/>
                <a:ea typeface="HG丸ｺﾞｼｯｸM-PRO" panose="020F0600000000000000" pitchFamily="50" charset="-128"/>
              </a:defRPr>
            </a:pPr>
            <a:endParaRPr lang="ja-JP"/>
          </a:p>
        </c:txPr>
        <c:crossAx val="337103360"/>
        <c:crosses val="autoZero"/>
        <c:auto val="1"/>
        <c:lblAlgn val="ctr"/>
        <c:lblOffset val="100"/>
        <c:noMultiLvlLbl val="0"/>
      </c:catAx>
      <c:valAx>
        <c:axId val="337103360"/>
        <c:scaling>
          <c:orientation val="minMax"/>
          <c:max val="5"/>
          <c:min val="0"/>
        </c:scaling>
        <c:delete val="0"/>
        <c:axPos val="l"/>
        <c:majorGridlines/>
        <c:numFmt formatCode="0.00_ " sourceLinked="1"/>
        <c:majorTickMark val="cross"/>
        <c:minorTickMark val="none"/>
        <c:tickLblPos val="nextTo"/>
        <c:crossAx val="33684344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171450</xdr:colOff>
      <xdr:row>2</xdr:row>
      <xdr:rowOff>123824</xdr:rowOff>
    </xdr:from>
    <xdr:to>
      <xdr:col>8</xdr:col>
      <xdr:colOff>628650</xdr:colOff>
      <xdr:row>18</xdr:row>
      <xdr:rowOff>66674</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tabSelected="1" view="pageBreakPreview" zoomScale="70" zoomScaleNormal="100" zoomScaleSheetLayoutView="70" workbookViewId="0"/>
  </sheetViews>
  <sheetFormatPr defaultColWidth="8.875" defaultRowHeight="12" x14ac:dyDescent="0.15"/>
  <cols>
    <col min="1" max="1" width="20.5" style="4" customWidth="1"/>
    <col min="2" max="2" width="35.625" style="5" customWidth="1"/>
    <col min="3" max="3" width="54.625" style="4" customWidth="1"/>
    <col min="4" max="4" width="19.125" style="4" customWidth="1"/>
    <col min="5" max="6" width="9" style="6" customWidth="1"/>
    <col min="7" max="7" width="9" style="26" customWidth="1"/>
    <col min="8" max="8" width="10.875" style="29" bestFit="1" customWidth="1"/>
    <col min="9" max="9" width="12.5" style="30" customWidth="1"/>
    <col min="10" max="16384" width="8.875" style="7"/>
  </cols>
  <sheetData>
    <row r="1" spans="1:9" s="23" customFormat="1" ht="17.25" x14ac:dyDescent="0.15">
      <c r="A1" s="20" t="s">
        <v>59</v>
      </c>
      <c r="B1" s="21"/>
      <c r="C1" s="20"/>
      <c r="D1" s="20"/>
      <c r="E1" s="22"/>
      <c r="F1" s="22"/>
      <c r="G1" s="22"/>
      <c r="H1" s="27"/>
      <c r="I1" s="28"/>
    </row>
    <row r="2" spans="1:9" s="23" customFormat="1" ht="7.5" customHeight="1" x14ac:dyDescent="0.15">
      <c r="A2" s="20"/>
      <c r="B2" s="21"/>
      <c r="C2" s="20"/>
      <c r="D2" s="20"/>
      <c r="E2" s="22"/>
      <c r="F2" s="22"/>
      <c r="G2" s="22"/>
      <c r="H2" s="27"/>
      <c r="I2" s="28"/>
    </row>
    <row r="3" spans="1:9" s="23" customFormat="1" ht="17.25" x14ac:dyDescent="0.15">
      <c r="A3" s="52" t="s">
        <v>49</v>
      </c>
      <c r="B3" s="53"/>
      <c r="C3" s="20"/>
      <c r="D3" s="20"/>
      <c r="E3" s="22"/>
      <c r="F3" s="22"/>
      <c r="G3" s="22"/>
      <c r="H3" s="27"/>
      <c r="I3" s="28"/>
    </row>
    <row r="4" spans="1:9" s="23" customFormat="1" ht="17.25" x14ac:dyDescent="0.15">
      <c r="A4" s="52" t="s">
        <v>50</v>
      </c>
      <c r="B4" s="53"/>
      <c r="C4" s="20"/>
      <c r="D4" s="20"/>
      <c r="E4" s="22"/>
      <c r="F4" s="22"/>
      <c r="G4" s="22"/>
      <c r="H4" s="27"/>
      <c r="I4" s="28"/>
    </row>
    <row r="5" spans="1:9" ht="7.5" customHeight="1" thickBot="1" x14ac:dyDescent="0.2"/>
    <row r="6" spans="1:9" ht="24.75" thickBot="1" x14ac:dyDescent="0.2">
      <c r="A6" s="2" t="s">
        <v>0</v>
      </c>
      <c r="B6" s="3" t="s">
        <v>19</v>
      </c>
      <c r="C6" s="3" t="s">
        <v>1</v>
      </c>
      <c r="D6" s="3" t="s">
        <v>23</v>
      </c>
      <c r="E6" s="1" t="s">
        <v>31</v>
      </c>
      <c r="F6" s="25" t="s">
        <v>33</v>
      </c>
      <c r="G6" s="37" t="s">
        <v>18</v>
      </c>
      <c r="H6" s="42" t="s">
        <v>32</v>
      </c>
      <c r="I6" s="132" t="s">
        <v>34</v>
      </c>
    </row>
    <row r="7" spans="1:9" ht="20.25" customHeight="1" thickTop="1" x14ac:dyDescent="0.15">
      <c r="A7" s="120" t="s">
        <v>4</v>
      </c>
      <c r="B7" s="56" t="s">
        <v>107</v>
      </c>
      <c r="C7" s="46" t="s">
        <v>41</v>
      </c>
      <c r="D7" s="59"/>
      <c r="E7" s="48">
        <v>2</v>
      </c>
      <c r="F7" s="123">
        <f>SUMIF(D7:D8,"○",E7:E8)</f>
        <v>0</v>
      </c>
      <c r="G7" s="123">
        <f>E7</f>
        <v>2</v>
      </c>
      <c r="H7" s="50"/>
      <c r="I7" s="51"/>
    </row>
    <row r="8" spans="1:9" ht="24.75" thickBot="1" x14ac:dyDescent="0.2">
      <c r="A8" s="121"/>
      <c r="B8" s="57" t="s">
        <v>108</v>
      </c>
      <c r="C8" s="47" t="s">
        <v>42</v>
      </c>
      <c r="D8" s="60"/>
      <c r="E8" s="49">
        <v>1</v>
      </c>
      <c r="F8" s="125"/>
      <c r="G8" s="124"/>
      <c r="H8" s="45"/>
      <c r="I8" s="44"/>
    </row>
    <row r="9" spans="1:9" ht="27.75" customHeight="1" thickBot="1" x14ac:dyDescent="0.2">
      <c r="A9" s="121"/>
      <c r="B9" s="109" t="s">
        <v>85</v>
      </c>
      <c r="C9" s="55" t="s">
        <v>56</v>
      </c>
      <c r="D9" s="61"/>
      <c r="E9" s="13">
        <v>1</v>
      </c>
      <c r="F9" s="85">
        <f>SUMIF(D9:D10,"○",E9:E10)</f>
        <v>0</v>
      </c>
      <c r="G9" s="85">
        <v>1</v>
      </c>
      <c r="H9" s="38"/>
      <c r="I9" s="40"/>
    </row>
    <row r="10" spans="1:9" ht="27.75" customHeight="1" thickBot="1" x14ac:dyDescent="0.2">
      <c r="A10" s="121"/>
      <c r="B10" s="110"/>
      <c r="C10" s="58" t="s">
        <v>55</v>
      </c>
      <c r="D10" s="62"/>
      <c r="E10" s="11">
        <v>0</v>
      </c>
      <c r="F10" s="86"/>
      <c r="G10" s="86"/>
      <c r="H10" s="38"/>
      <c r="I10" s="40"/>
    </row>
    <row r="11" spans="1:9" ht="24" customHeight="1" thickBot="1" x14ac:dyDescent="0.2">
      <c r="A11" s="121"/>
      <c r="B11" s="111" t="s">
        <v>109</v>
      </c>
      <c r="C11" s="12" t="s">
        <v>47</v>
      </c>
      <c r="D11" s="61"/>
      <c r="E11" s="13">
        <v>2</v>
      </c>
      <c r="F11" s="85">
        <f>SUMIF(D11:D13,"○",E11:E13)</f>
        <v>0</v>
      </c>
      <c r="G11" s="74">
        <f>E11</f>
        <v>2</v>
      </c>
      <c r="H11" s="38"/>
      <c r="I11" s="40"/>
    </row>
    <row r="12" spans="1:9" ht="24" customHeight="1" thickBot="1" x14ac:dyDescent="0.2">
      <c r="A12" s="121"/>
      <c r="B12" s="112"/>
      <c r="C12" s="8" t="s">
        <v>48</v>
      </c>
      <c r="D12" s="63"/>
      <c r="E12" s="9">
        <v>1</v>
      </c>
      <c r="F12" s="86"/>
      <c r="G12" s="75"/>
      <c r="H12" s="38"/>
      <c r="I12" s="40"/>
    </row>
    <row r="13" spans="1:9" ht="24" customHeight="1" thickBot="1" x14ac:dyDescent="0.2">
      <c r="A13" s="121"/>
      <c r="B13" s="112"/>
      <c r="C13" s="8" t="s">
        <v>112</v>
      </c>
      <c r="D13" s="64"/>
      <c r="E13" s="9">
        <v>0</v>
      </c>
      <c r="F13" s="86"/>
      <c r="G13" s="75"/>
      <c r="H13" s="38"/>
      <c r="I13" s="40"/>
    </row>
    <row r="14" spans="1:9" ht="18" customHeight="1" thickBot="1" x14ac:dyDescent="0.2">
      <c r="A14" s="121"/>
      <c r="B14" s="113" t="s">
        <v>86</v>
      </c>
      <c r="C14" s="12" t="s">
        <v>38</v>
      </c>
      <c r="D14" s="61"/>
      <c r="E14" s="13">
        <v>2</v>
      </c>
      <c r="F14" s="85">
        <f>SUMIF(D14:D16,"○",E14:E16)</f>
        <v>0</v>
      </c>
      <c r="G14" s="74">
        <f>E14</f>
        <v>2</v>
      </c>
      <c r="H14" s="38"/>
      <c r="I14" s="40"/>
    </row>
    <row r="15" spans="1:9" ht="18" customHeight="1" thickBot="1" x14ac:dyDescent="0.2">
      <c r="A15" s="121"/>
      <c r="B15" s="114"/>
      <c r="C15" s="43" t="s">
        <v>39</v>
      </c>
      <c r="D15" s="65"/>
      <c r="E15" s="24">
        <v>1</v>
      </c>
      <c r="F15" s="85"/>
      <c r="G15" s="74"/>
      <c r="H15" s="38"/>
      <c r="I15" s="40"/>
    </row>
    <row r="16" spans="1:9" ht="18" customHeight="1" thickBot="1" x14ac:dyDescent="0.2">
      <c r="A16" s="121"/>
      <c r="B16" s="112"/>
      <c r="C16" s="10" t="s">
        <v>40</v>
      </c>
      <c r="D16" s="62"/>
      <c r="E16" s="11">
        <v>0</v>
      </c>
      <c r="F16" s="86"/>
      <c r="G16" s="75"/>
      <c r="H16" s="38"/>
      <c r="I16" s="40"/>
    </row>
    <row r="17" spans="1:9" ht="18" customHeight="1" thickBot="1" x14ac:dyDescent="0.2">
      <c r="A17" s="121"/>
      <c r="B17" s="113" t="s">
        <v>87</v>
      </c>
      <c r="C17" s="12" t="s">
        <v>60</v>
      </c>
      <c r="D17" s="66"/>
      <c r="E17" s="13">
        <v>2</v>
      </c>
      <c r="F17" s="85">
        <f>SUMIF(D17:D19,"○",E17:E19)</f>
        <v>0</v>
      </c>
      <c r="G17" s="74">
        <f>E17</f>
        <v>2</v>
      </c>
      <c r="H17" s="38"/>
      <c r="I17" s="40"/>
    </row>
    <row r="18" spans="1:9" ht="18" customHeight="1" thickBot="1" x14ac:dyDescent="0.2">
      <c r="A18" s="121"/>
      <c r="B18" s="112"/>
      <c r="C18" s="8" t="s">
        <v>61</v>
      </c>
      <c r="D18" s="66"/>
      <c r="E18" s="9">
        <v>1</v>
      </c>
      <c r="F18" s="86"/>
      <c r="G18" s="75"/>
      <c r="H18" s="38"/>
      <c r="I18" s="40"/>
    </row>
    <row r="19" spans="1:9" ht="18" customHeight="1" thickBot="1" x14ac:dyDescent="0.2">
      <c r="A19" s="122"/>
      <c r="B19" s="128"/>
      <c r="C19" s="10" t="s">
        <v>62</v>
      </c>
      <c r="D19" s="62"/>
      <c r="E19" s="11">
        <v>0</v>
      </c>
      <c r="F19" s="86"/>
      <c r="G19" s="75"/>
      <c r="H19" s="39">
        <f>(F7+F11+F14+F17+F9)/(G7+G11+G14+G17+G9)</f>
        <v>0</v>
      </c>
      <c r="I19" s="41">
        <f>H19*5</f>
        <v>0</v>
      </c>
    </row>
    <row r="20" spans="1:9" ht="23.25" customHeight="1" thickBot="1" x14ac:dyDescent="0.2">
      <c r="A20" s="117" t="s">
        <v>20</v>
      </c>
      <c r="B20" s="115" t="s">
        <v>88</v>
      </c>
      <c r="C20" s="12" t="s">
        <v>63</v>
      </c>
      <c r="D20" s="66"/>
      <c r="E20" s="13">
        <v>2</v>
      </c>
      <c r="F20" s="85">
        <f>SUMIF(D20:D21,"○",E20:E21)</f>
        <v>0</v>
      </c>
      <c r="G20" s="74">
        <f>E20</f>
        <v>2</v>
      </c>
      <c r="H20" s="38"/>
      <c r="I20" s="40"/>
    </row>
    <row r="21" spans="1:9" ht="23.25" customHeight="1" thickBot="1" x14ac:dyDescent="0.2">
      <c r="A21" s="118"/>
      <c r="B21" s="119"/>
      <c r="C21" s="10" t="s">
        <v>64</v>
      </c>
      <c r="D21" s="62"/>
      <c r="E21" s="11">
        <v>0</v>
      </c>
      <c r="F21" s="86"/>
      <c r="G21" s="75"/>
      <c r="H21" s="38"/>
      <c r="I21" s="40"/>
    </row>
    <row r="22" spans="1:9" ht="18" customHeight="1" thickBot="1" x14ac:dyDescent="0.2">
      <c r="A22" s="118"/>
      <c r="B22" s="115" t="s">
        <v>89</v>
      </c>
      <c r="C22" s="12" t="s">
        <v>53</v>
      </c>
      <c r="D22" s="63"/>
      <c r="E22" s="13">
        <v>2</v>
      </c>
      <c r="F22" s="85">
        <f>SUMIF(D22:D27,"○",E22:E27)</f>
        <v>0</v>
      </c>
      <c r="G22" s="74">
        <f>E22+E25</f>
        <v>3</v>
      </c>
      <c r="H22" s="38"/>
      <c r="I22" s="40"/>
    </row>
    <row r="23" spans="1:9" ht="18" customHeight="1" thickBot="1" x14ac:dyDescent="0.2">
      <c r="A23" s="118"/>
      <c r="B23" s="126"/>
      <c r="C23" s="18" t="s">
        <v>52</v>
      </c>
      <c r="D23" s="63"/>
      <c r="E23" s="19">
        <v>2</v>
      </c>
      <c r="F23" s="85"/>
      <c r="G23" s="74"/>
      <c r="H23" s="38"/>
      <c r="I23" s="40"/>
    </row>
    <row r="24" spans="1:9" ht="18" customHeight="1" thickBot="1" x14ac:dyDescent="0.2">
      <c r="A24" s="118"/>
      <c r="B24" s="116"/>
      <c r="C24" s="8" t="s">
        <v>6</v>
      </c>
      <c r="D24" s="64"/>
      <c r="E24" s="9">
        <v>2</v>
      </c>
      <c r="F24" s="86"/>
      <c r="G24" s="75"/>
      <c r="H24" s="38"/>
      <c r="I24" s="40"/>
    </row>
    <row r="25" spans="1:9" ht="36.75" thickBot="1" x14ac:dyDescent="0.2">
      <c r="A25" s="118"/>
      <c r="B25" s="116"/>
      <c r="C25" s="8" t="s">
        <v>54</v>
      </c>
      <c r="D25" s="63"/>
      <c r="E25" s="9">
        <v>1</v>
      </c>
      <c r="F25" s="86"/>
      <c r="G25" s="75"/>
      <c r="H25" s="38"/>
      <c r="I25" s="40"/>
    </row>
    <row r="26" spans="1:9" ht="18" customHeight="1" thickBot="1" x14ac:dyDescent="0.2">
      <c r="A26" s="118"/>
      <c r="B26" s="116"/>
      <c r="C26" s="8" t="s">
        <v>51</v>
      </c>
      <c r="D26" s="64"/>
      <c r="E26" s="9">
        <v>0.5</v>
      </c>
      <c r="F26" s="86"/>
      <c r="G26" s="75"/>
      <c r="H26" s="38"/>
      <c r="I26" s="40"/>
    </row>
    <row r="27" spans="1:9" ht="18" customHeight="1" thickBot="1" x14ac:dyDescent="0.2">
      <c r="A27" s="118"/>
      <c r="B27" s="127"/>
      <c r="C27" s="10" t="s">
        <v>45</v>
      </c>
      <c r="D27" s="62"/>
      <c r="E27" s="11">
        <v>0</v>
      </c>
      <c r="F27" s="86"/>
      <c r="G27" s="75"/>
      <c r="H27" s="38"/>
      <c r="I27" s="40"/>
    </row>
    <row r="28" spans="1:9" ht="18" customHeight="1" thickBot="1" x14ac:dyDescent="0.2">
      <c r="A28" s="118"/>
      <c r="B28" s="115" t="s">
        <v>90</v>
      </c>
      <c r="C28" s="12" t="s">
        <v>65</v>
      </c>
      <c r="D28" s="67"/>
      <c r="E28" s="13">
        <v>2</v>
      </c>
      <c r="F28" s="85">
        <f>SUMIF(D28:D29,"○",E28:E29)</f>
        <v>0</v>
      </c>
      <c r="G28" s="74">
        <v>1</v>
      </c>
      <c r="H28" s="38"/>
      <c r="I28" s="40"/>
    </row>
    <row r="29" spans="1:9" ht="18" customHeight="1" thickBot="1" x14ac:dyDescent="0.2">
      <c r="A29" s="118"/>
      <c r="B29" s="129"/>
      <c r="C29" s="10" t="s">
        <v>7</v>
      </c>
      <c r="D29" s="62"/>
      <c r="E29" s="11">
        <v>0</v>
      </c>
      <c r="F29" s="86"/>
      <c r="G29" s="75"/>
      <c r="H29" s="38"/>
      <c r="I29" s="40"/>
    </row>
    <row r="30" spans="1:9" ht="30.75" customHeight="1" thickBot="1" x14ac:dyDescent="0.2">
      <c r="A30" s="118"/>
      <c r="B30" s="115" t="s">
        <v>91</v>
      </c>
      <c r="C30" s="12" t="s">
        <v>2</v>
      </c>
      <c r="D30" s="61"/>
      <c r="E30" s="13">
        <v>2</v>
      </c>
      <c r="F30" s="85">
        <f>SUMIF(D30:D31,"○",E30:E31)</f>
        <v>0</v>
      </c>
      <c r="G30" s="74">
        <f>E30</f>
        <v>2</v>
      </c>
      <c r="H30" s="38"/>
      <c r="I30" s="40"/>
    </row>
    <row r="31" spans="1:9" ht="30.75" customHeight="1" thickBot="1" x14ac:dyDescent="0.2">
      <c r="A31" s="118"/>
      <c r="B31" s="116"/>
      <c r="C31" s="10" t="s">
        <v>3</v>
      </c>
      <c r="D31" s="62"/>
      <c r="E31" s="11">
        <v>0</v>
      </c>
      <c r="F31" s="86"/>
      <c r="G31" s="75"/>
      <c r="H31" s="39">
        <f>(F20+F22+F28+F30)/(G20+G22+G28+G30)</f>
        <v>0</v>
      </c>
      <c r="I31" s="41">
        <f>H31*5</f>
        <v>0</v>
      </c>
    </row>
    <row r="32" spans="1:9" ht="18" customHeight="1" thickBot="1" x14ac:dyDescent="0.2">
      <c r="A32" s="98" t="s">
        <v>5</v>
      </c>
      <c r="B32" s="100" t="s">
        <v>92</v>
      </c>
      <c r="C32" s="12" t="s">
        <v>9</v>
      </c>
      <c r="D32" s="61"/>
      <c r="E32" s="13">
        <v>2</v>
      </c>
      <c r="F32" s="85">
        <f>SUMIF(D32:D34,"○",E32:E34)</f>
        <v>0</v>
      </c>
      <c r="G32" s="74">
        <f>E32</f>
        <v>2</v>
      </c>
      <c r="H32" s="133"/>
      <c r="I32" s="134"/>
    </row>
    <row r="33" spans="1:9" ht="18" customHeight="1" thickBot="1" x14ac:dyDescent="0.2">
      <c r="A33" s="99"/>
      <c r="B33" s="101"/>
      <c r="C33" s="8" t="s">
        <v>10</v>
      </c>
      <c r="D33" s="64"/>
      <c r="E33" s="9">
        <v>1</v>
      </c>
      <c r="F33" s="86"/>
      <c r="G33" s="75"/>
      <c r="H33" s="38"/>
      <c r="I33" s="40"/>
    </row>
    <row r="34" spans="1:9" ht="18" customHeight="1" thickBot="1" x14ac:dyDescent="0.2">
      <c r="A34" s="99"/>
      <c r="B34" s="101"/>
      <c r="C34" s="10" t="s">
        <v>8</v>
      </c>
      <c r="D34" s="62"/>
      <c r="E34" s="11">
        <v>0</v>
      </c>
      <c r="F34" s="86"/>
      <c r="G34" s="75"/>
      <c r="H34" s="38"/>
      <c r="I34" s="40"/>
    </row>
    <row r="35" spans="1:9" ht="30" customHeight="1" thickBot="1" x14ac:dyDescent="0.2">
      <c r="A35" s="99"/>
      <c r="B35" s="102" t="s">
        <v>93</v>
      </c>
      <c r="C35" s="12" t="s">
        <v>36</v>
      </c>
      <c r="D35" s="68"/>
      <c r="E35" s="13">
        <v>2</v>
      </c>
      <c r="F35" s="85">
        <f>SUMIF(D34:D37,"○",E34:E37)</f>
        <v>0</v>
      </c>
      <c r="G35" s="74">
        <f>E35</f>
        <v>2</v>
      </c>
      <c r="H35" s="38"/>
      <c r="I35" s="40"/>
    </row>
    <row r="36" spans="1:9" ht="30" customHeight="1" thickBot="1" x14ac:dyDescent="0.2">
      <c r="A36" s="99"/>
      <c r="B36" s="103"/>
      <c r="C36" s="43" t="s">
        <v>110</v>
      </c>
      <c r="D36" s="64"/>
      <c r="E36" s="24">
        <v>1</v>
      </c>
      <c r="F36" s="85"/>
      <c r="G36" s="74"/>
      <c r="H36" s="38"/>
      <c r="I36" s="40"/>
    </row>
    <row r="37" spans="1:9" ht="18" customHeight="1" thickBot="1" x14ac:dyDescent="0.2">
      <c r="A37" s="99"/>
      <c r="B37" s="104"/>
      <c r="C37" s="10" t="s">
        <v>37</v>
      </c>
      <c r="D37" s="62"/>
      <c r="E37" s="11">
        <v>0</v>
      </c>
      <c r="F37" s="86"/>
      <c r="G37" s="75"/>
      <c r="H37" s="38"/>
      <c r="I37" s="40"/>
    </row>
    <row r="38" spans="1:9" ht="18" customHeight="1" thickBot="1" x14ac:dyDescent="0.2">
      <c r="A38" s="99"/>
      <c r="B38" s="100" t="s">
        <v>94</v>
      </c>
      <c r="C38" s="12" t="s">
        <v>66</v>
      </c>
      <c r="D38" s="61"/>
      <c r="E38" s="13">
        <v>2</v>
      </c>
      <c r="F38" s="85">
        <f>SUMIF(D38:D39,"○",E38:E39)</f>
        <v>0</v>
      </c>
      <c r="G38" s="74">
        <f>E38</f>
        <v>2</v>
      </c>
      <c r="H38" s="38"/>
      <c r="I38" s="40"/>
    </row>
    <row r="39" spans="1:9" ht="18" customHeight="1" thickBot="1" x14ac:dyDescent="0.2">
      <c r="A39" s="135"/>
      <c r="B39" s="105"/>
      <c r="C39" s="10" t="s">
        <v>67</v>
      </c>
      <c r="D39" s="136"/>
      <c r="E39" s="11">
        <v>0</v>
      </c>
      <c r="F39" s="86"/>
      <c r="G39" s="75"/>
      <c r="H39" s="39">
        <f>(F32+F35+F38)/(G32+G35+G38)</f>
        <v>0</v>
      </c>
      <c r="I39" s="41">
        <f>H39*5</f>
        <v>0</v>
      </c>
    </row>
    <row r="40" spans="1:9" ht="18" customHeight="1" thickBot="1" x14ac:dyDescent="0.2">
      <c r="A40" s="70" t="s">
        <v>113</v>
      </c>
      <c r="B40" s="72" t="s">
        <v>95</v>
      </c>
      <c r="C40" s="12" t="s">
        <v>68</v>
      </c>
      <c r="D40" s="61"/>
      <c r="E40" s="13">
        <v>2</v>
      </c>
      <c r="F40" s="85">
        <f>SUMIF(D40:D42,"○",E40:E42)</f>
        <v>0</v>
      </c>
      <c r="G40" s="74">
        <f>E40</f>
        <v>2</v>
      </c>
      <c r="H40" s="133"/>
      <c r="I40" s="134"/>
    </row>
    <row r="41" spans="1:9" ht="18" customHeight="1" thickBot="1" x14ac:dyDescent="0.2">
      <c r="A41" s="71"/>
      <c r="B41" s="73"/>
      <c r="C41" s="8" t="s">
        <v>69</v>
      </c>
      <c r="D41" s="64"/>
      <c r="E41" s="9">
        <v>1</v>
      </c>
      <c r="F41" s="86"/>
      <c r="G41" s="75"/>
      <c r="H41" s="38"/>
      <c r="I41" s="40"/>
    </row>
    <row r="42" spans="1:9" ht="30" customHeight="1" thickBot="1" x14ac:dyDescent="0.2">
      <c r="A42" s="71"/>
      <c r="B42" s="73"/>
      <c r="C42" s="10" t="s">
        <v>70</v>
      </c>
      <c r="D42" s="62"/>
      <c r="E42" s="11">
        <v>0</v>
      </c>
      <c r="F42" s="86"/>
      <c r="G42" s="75"/>
      <c r="H42" s="38"/>
      <c r="I42" s="40"/>
    </row>
    <row r="43" spans="1:9" ht="18" customHeight="1" thickBot="1" x14ac:dyDescent="0.2">
      <c r="A43" s="71"/>
      <c r="B43" s="72" t="s">
        <v>96</v>
      </c>
      <c r="C43" s="18" t="s">
        <v>58</v>
      </c>
      <c r="D43" s="63"/>
      <c r="E43" s="19">
        <v>2</v>
      </c>
      <c r="F43" s="85">
        <f>SUMIF(D43:D46,"○",E43:E46)</f>
        <v>0</v>
      </c>
      <c r="G43" s="74">
        <f>E43</f>
        <v>2</v>
      </c>
      <c r="H43" s="38"/>
      <c r="I43" s="40"/>
    </row>
    <row r="44" spans="1:9" ht="18" customHeight="1" thickBot="1" x14ac:dyDescent="0.2">
      <c r="A44" s="71"/>
      <c r="B44" s="106"/>
      <c r="C44" s="18" t="s">
        <v>43</v>
      </c>
      <c r="D44" s="63"/>
      <c r="E44" s="19">
        <v>1.5</v>
      </c>
      <c r="F44" s="85"/>
      <c r="G44" s="74"/>
      <c r="H44" s="38"/>
      <c r="I44" s="40"/>
    </row>
    <row r="45" spans="1:9" ht="18" customHeight="1" thickBot="1" x14ac:dyDescent="0.2">
      <c r="A45" s="71"/>
      <c r="B45" s="73"/>
      <c r="C45" s="8" t="s">
        <v>44</v>
      </c>
      <c r="D45" s="64"/>
      <c r="E45" s="9">
        <v>1</v>
      </c>
      <c r="F45" s="86"/>
      <c r="G45" s="75"/>
      <c r="H45" s="38"/>
      <c r="I45" s="40"/>
    </row>
    <row r="46" spans="1:9" ht="18" customHeight="1" thickBot="1" x14ac:dyDescent="0.2">
      <c r="A46" s="71"/>
      <c r="B46" s="107"/>
      <c r="C46" s="10" t="s">
        <v>46</v>
      </c>
      <c r="D46" s="63"/>
      <c r="E46" s="11">
        <v>0.5</v>
      </c>
      <c r="F46" s="86"/>
      <c r="G46" s="75"/>
      <c r="H46" s="38"/>
      <c r="I46" s="40"/>
    </row>
    <row r="47" spans="1:9" ht="36" customHeight="1" thickBot="1" x14ac:dyDescent="0.2">
      <c r="A47" s="71"/>
      <c r="B47" s="72" t="s">
        <v>97</v>
      </c>
      <c r="C47" s="12" t="s">
        <v>71</v>
      </c>
      <c r="D47" s="61"/>
      <c r="E47" s="13">
        <v>2</v>
      </c>
      <c r="F47" s="85">
        <f>SUMIF(D47:D48,"○",E47:E48)</f>
        <v>0</v>
      </c>
      <c r="G47" s="74">
        <f>E47</f>
        <v>2</v>
      </c>
      <c r="H47" s="38"/>
      <c r="I47" s="40"/>
    </row>
    <row r="48" spans="1:9" ht="36" customHeight="1" thickBot="1" x14ac:dyDescent="0.2">
      <c r="A48" s="71"/>
      <c r="B48" s="108"/>
      <c r="C48" s="10" t="s">
        <v>72</v>
      </c>
      <c r="D48" s="63"/>
      <c r="E48" s="11">
        <v>0</v>
      </c>
      <c r="F48" s="86"/>
      <c r="G48" s="75"/>
      <c r="H48" s="38"/>
      <c r="I48" s="40"/>
    </row>
    <row r="49" spans="1:9" ht="30" customHeight="1" thickBot="1" x14ac:dyDescent="0.2">
      <c r="A49" s="71"/>
      <c r="B49" s="72" t="s">
        <v>98</v>
      </c>
      <c r="C49" s="12" t="s">
        <v>73</v>
      </c>
      <c r="D49" s="61"/>
      <c r="E49" s="13">
        <v>2</v>
      </c>
      <c r="F49" s="85">
        <f>SUMIF(D49:D51,"○",E49:E51)</f>
        <v>0</v>
      </c>
      <c r="G49" s="74">
        <f>E49</f>
        <v>2</v>
      </c>
      <c r="H49" s="38"/>
      <c r="I49" s="40"/>
    </row>
    <row r="50" spans="1:9" ht="30" customHeight="1" thickBot="1" x14ac:dyDescent="0.2">
      <c r="A50" s="71"/>
      <c r="B50" s="73"/>
      <c r="C50" s="8" t="s">
        <v>111</v>
      </c>
      <c r="D50" s="64"/>
      <c r="E50" s="9">
        <v>1</v>
      </c>
      <c r="F50" s="86"/>
      <c r="G50" s="75"/>
      <c r="H50" s="38"/>
      <c r="I50" s="40"/>
    </row>
    <row r="51" spans="1:9" ht="30" customHeight="1" thickBot="1" x14ac:dyDescent="0.2">
      <c r="A51" s="137"/>
      <c r="B51" s="107"/>
      <c r="C51" s="10" t="s">
        <v>74</v>
      </c>
      <c r="D51" s="136"/>
      <c r="E51" s="11">
        <v>0</v>
      </c>
      <c r="F51" s="86"/>
      <c r="G51" s="75"/>
      <c r="H51" s="39">
        <f>(F40+F43+F47+F49)/(G40+G43+G47+G49)</f>
        <v>0</v>
      </c>
      <c r="I51" s="41">
        <f>H51*5</f>
        <v>0</v>
      </c>
    </row>
    <row r="52" spans="1:9" ht="29.25" customHeight="1" thickBot="1" x14ac:dyDescent="0.2">
      <c r="A52" s="76" t="s">
        <v>21</v>
      </c>
      <c r="B52" s="79" t="s">
        <v>99</v>
      </c>
      <c r="C52" s="12" t="s">
        <v>75</v>
      </c>
      <c r="D52" s="61"/>
      <c r="E52" s="13">
        <v>2</v>
      </c>
      <c r="F52" s="85">
        <f>SUMIF(D52:D54,"○",E52:E54)</f>
        <v>0</v>
      </c>
      <c r="G52" s="74">
        <f>E52</f>
        <v>2</v>
      </c>
      <c r="H52" s="38"/>
      <c r="I52" s="40"/>
    </row>
    <row r="53" spans="1:9" ht="45" customHeight="1" thickBot="1" x14ac:dyDescent="0.2">
      <c r="A53" s="77"/>
      <c r="B53" s="80"/>
      <c r="C53" s="8" t="s">
        <v>76</v>
      </c>
      <c r="D53" s="63"/>
      <c r="E53" s="9">
        <v>1</v>
      </c>
      <c r="F53" s="86"/>
      <c r="G53" s="75"/>
      <c r="H53" s="38"/>
      <c r="I53" s="40"/>
    </row>
    <row r="54" spans="1:9" ht="18" customHeight="1" thickBot="1" x14ac:dyDescent="0.2">
      <c r="A54" s="77"/>
      <c r="B54" s="81"/>
      <c r="C54" s="10" t="s">
        <v>77</v>
      </c>
      <c r="D54" s="62"/>
      <c r="E54" s="11">
        <v>0</v>
      </c>
      <c r="F54" s="86"/>
      <c r="G54" s="75"/>
      <c r="H54" s="38"/>
      <c r="I54" s="40"/>
    </row>
    <row r="55" spans="1:9" ht="28.5" customHeight="1" thickBot="1" x14ac:dyDescent="0.2">
      <c r="A55" s="77"/>
      <c r="B55" s="82" t="s">
        <v>100</v>
      </c>
      <c r="C55" s="8" t="s">
        <v>78</v>
      </c>
      <c r="D55" s="61"/>
      <c r="E55" s="13">
        <v>2</v>
      </c>
      <c r="F55" s="85">
        <f>SUMIF(D55:D56,"○",E55:E56)</f>
        <v>0</v>
      </c>
      <c r="G55" s="74">
        <f>E55</f>
        <v>2</v>
      </c>
      <c r="H55" s="38"/>
      <c r="I55" s="40"/>
    </row>
    <row r="56" spans="1:9" ht="28.5" customHeight="1" thickBot="1" x14ac:dyDescent="0.2">
      <c r="A56" s="77"/>
      <c r="B56" s="83"/>
      <c r="C56" s="10" t="s">
        <v>79</v>
      </c>
      <c r="D56" s="62"/>
      <c r="E56" s="11">
        <v>0</v>
      </c>
      <c r="F56" s="86"/>
      <c r="G56" s="75"/>
      <c r="H56" s="38"/>
      <c r="I56" s="40"/>
    </row>
    <row r="57" spans="1:9" ht="18" customHeight="1" thickBot="1" x14ac:dyDescent="0.2">
      <c r="A57" s="77"/>
      <c r="B57" s="79" t="s">
        <v>101</v>
      </c>
      <c r="C57" s="12" t="s">
        <v>11</v>
      </c>
      <c r="D57" s="61"/>
      <c r="E57" s="13">
        <v>2</v>
      </c>
      <c r="F57" s="85">
        <f>SUMIF(D57:D59,"○",E57:E59)</f>
        <v>0</v>
      </c>
      <c r="G57" s="74">
        <f>E57</f>
        <v>2</v>
      </c>
      <c r="H57" s="38"/>
      <c r="I57" s="40"/>
    </row>
    <row r="58" spans="1:9" ht="18" customHeight="1" thickBot="1" x14ac:dyDescent="0.2">
      <c r="A58" s="77"/>
      <c r="B58" s="80"/>
      <c r="C58" s="8" t="s">
        <v>35</v>
      </c>
      <c r="D58" s="64"/>
      <c r="E58" s="9">
        <v>1</v>
      </c>
      <c r="F58" s="86"/>
      <c r="G58" s="75"/>
      <c r="H58" s="38"/>
      <c r="I58" s="40"/>
    </row>
    <row r="59" spans="1:9" ht="18" customHeight="1" thickBot="1" x14ac:dyDescent="0.2">
      <c r="A59" s="77"/>
      <c r="B59" s="80"/>
      <c r="C59" s="10" t="s">
        <v>12</v>
      </c>
      <c r="D59" s="62"/>
      <c r="E59" s="11">
        <v>0</v>
      </c>
      <c r="F59" s="86"/>
      <c r="G59" s="75"/>
      <c r="H59" s="38"/>
      <c r="I59" s="40"/>
    </row>
    <row r="60" spans="1:9" ht="30" customHeight="1" thickBot="1" x14ac:dyDescent="0.2">
      <c r="A60" s="77"/>
      <c r="B60" s="79" t="s">
        <v>102</v>
      </c>
      <c r="C60" s="12" t="s">
        <v>13</v>
      </c>
      <c r="D60" s="61"/>
      <c r="E60" s="13">
        <v>2</v>
      </c>
      <c r="F60" s="85">
        <f>SUMIF(D60:D61,"○",E60:E61)</f>
        <v>0</v>
      </c>
      <c r="G60" s="74">
        <f>E60</f>
        <v>2</v>
      </c>
      <c r="H60" s="38"/>
      <c r="I60" s="40"/>
    </row>
    <row r="61" spans="1:9" ht="18" customHeight="1" thickBot="1" x14ac:dyDescent="0.2">
      <c r="A61" s="78"/>
      <c r="B61" s="84"/>
      <c r="C61" s="10" t="s">
        <v>14</v>
      </c>
      <c r="D61" s="62"/>
      <c r="E61" s="11">
        <v>0</v>
      </c>
      <c r="F61" s="86"/>
      <c r="G61" s="75"/>
      <c r="H61" s="39">
        <f>(F52+F55+F57+F60)/(G52+G55+G57+G60)</f>
        <v>0</v>
      </c>
      <c r="I61" s="41">
        <f>H61*5</f>
        <v>0</v>
      </c>
    </row>
    <row r="62" spans="1:9" ht="37.5" customHeight="1" thickBot="1" x14ac:dyDescent="0.2">
      <c r="A62" s="95" t="s">
        <v>22</v>
      </c>
      <c r="B62" s="95" t="s">
        <v>103</v>
      </c>
      <c r="C62" s="55" t="s">
        <v>80</v>
      </c>
      <c r="D62" s="61"/>
      <c r="E62" s="13">
        <v>1</v>
      </c>
      <c r="F62" s="85">
        <f>SUMIF(D62:D63,"○",E62:E63)</f>
        <v>0</v>
      </c>
      <c r="G62" s="85">
        <f>E62</f>
        <v>1</v>
      </c>
      <c r="H62" s="133"/>
      <c r="I62" s="134"/>
    </row>
    <row r="63" spans="1:9" ht="37.5" customHeight="1" thickBot="1" x14ac:dyDescent="0.2">
      <c r="A63" s="89"/>
      <c r="B63" s="96"/>
      <c r="C63" s="10" t="s">
        <v>57</v>
      </c>
      <c r="D63" s="62"/>
      <c r="E63" s="11">
        <v>0</v>
      </c>
      <c r="F63" s="86"/>
      <c r="G63" s="86"/>
      <c r="H63" s="38"/>
      <c r="I63" s="40"/>
    </row>
    <row r="64" spans="1:9" ht="37.5" customHeight="1" thickBot="1" x14ac:dyDescent="0.2">
      <c r="A64" s="89"/>
      <c r="B64" s="91" t="s">
        <v>104</v>
      </c>
      <c r="C64" s="55" t="s">
        <v>81</v>
      </c>
      <c r="D64" s="61"/>
      <c r="E64" s="13">
        <v>1</v>
      </c>
      <c r="F64" s="85">
        <f>SUMIF(D64:D65,"○",E64:E65)</f>
        <v>0</v>
      </c>
      <c r="G64" s="85">
        <f>E64</f>
        <v>1</v>
      </c>
      <c r="H64" s="38"/>
      <c r="I64" s="40"/>
    </row>
    <row r="65" spans="1:9" ht="18" customHeight="1" thickBot="1" x14ac:dyDescent="0.2">
      <c r="A65" s="89"/>
      <c r="B65" s="92"/>
      <c r="C65" s="10" t="s">
        <v>82</v>
      </c>
      <c r="D65" s="62"/>
      <c r="E65" s="11">
        <v>0</v>
      </c>
      <c r="F65" s="86"/>
      <c r="G65" s="86"/>
      <c r="H65" s="38"/>
      <c r="I65" s="40"/>
    </row>
    <row r="66" spans="1:9" ht="18" customHeight="1" thickBot="1" x14ac:dyDescent="0.2">
      <c r="A66" s="89"/>
      <c r="B66" s="95" t="s">
        <v>105</v>
      </c>
      <c r="C66" s="12" t="s">
        <v>15</v>
      </c>
      <c r="D66" s="61"/>
      <c r="E66" s="13">
        <v>2</v>
      </c>
      <c r="F66" s="85">
        <f>SUMIF(D66:D68,"○",E52:E54)</f>
        <v>0</v>
      </c>
      <c r="G66" s="74">
        <f>E66</f>
        <v>2</v>
      </c>
      <c r="H66" s="38"/>
      <c r="I66" s="40"/>
    </row>
    <row r="67" spans="1:9" ht="18" customHeight="1" thickBot="1" x14ac:dyDescent="0.2">
      <c r="A67" s="89"/>
      <c r="B67" s="96"/>
      <c r="C67" s="8" t="s">
        <v>16</v>
      </c>
      <c r="D67" s="64"/>
      <c r="E67" s="9">
        <v>1</v>
      </c>
      <c r="F67" s="86"/>
      <c r="G67" s="75"/>
      <c r="H67" s="38"/>
      <c r="I67" s="40"/>
    </row>
    <row r="68" spans="1:9" ht="18" customHeight="1" thickBot="1" x14ac:dyDescent="0.2">
      <c r="A68" s="89"/>
      <c r="B68" s="97"/>
      <c r="C68" s="10" t="s">
        <v>17</v>
      </c>
      <c r="D68" s="62"/>
      <c r="E68" s="11">
        <v>0</v>
      </c>
      <c r="F68" s="86"/>
      <c r="G68" s="75"/>
      <c r="H68" s="38"/>
      <c r="I68" s="40"/>
    </row>
    <row r="69" spans="1:9" ht="18" customHeight="1" thickBot="1" x14ac:dyDescent="0.2">
      <c r="A69" s="89"/>
      <c r="B69" s="91" t="s">
        <v>106</v>
      </c>
      <c r="C69" s="14" t="s">
        <v>83</v>
      </c>
      <c r="D69" s="61"/>
      <c r="E69" s="15">
        <v>2</v>
      </c>
      <c r="F69" s="93">
        <f>SUMIF(D69:D70,"○",E52:E54)</f>
        <v>0</v>
      </c>
      <c r="G69" s="87">
        <f>E69</f>
        <v>2</v>
      </c>
      <c r="H69" s="38"/>
      <c r="I69" s="40"/>
    </row>
    <row r="70" spans="1:9" ht="18" customHeight="1" thickBot="1" x14ac:dyDescent="0.2">
      <c r="A70" s="90"/>
      <c r="B70" s="92"/>
      <c r="C70" s="16" t="s">
        <v>84</v>
      </c>
      <c r="D70" s="69"/>
      <c r="E70" s="17">
        <v>1</v>
      </c>
      <c r="F70" s="94"/>
      <c r="G70" s="88"/>
      <c r="H70" s="39">
        <f>(F62+F66+F69+F64)/(G62+G66+G69+G64)</f>
        <v>0</v>
      </c>
      <c r="I70" s="41">
        <f>H70*5</f>
        <v>0</v>
      </c>
    </row>
  </sheetData>
  <mergeCells count="77">
    <mergeCell ref="A20:A31"/>
    <mergeCell ref="B20:B21"/>
    <mergeCell ref="G20:G21"/>
    <mergeCell ref="F17:F19"/>
    <mergeCell ref="F20:F21"/>
    <mergeCell ref="F22:F27"/>
    <mergeCell ref="F28:F29"/>
    <mergeCell ref="F30:F31"/>
    <mergeCell ref="A7:A19"/>
    <mergeCell ref="G7:G8"/>
    <mergeCell ref="F7:F8"/>
    <mergeCell ref="B22:B27"/>
    <mergeCell ref="G22:G27"/>
    <mergeCell ref="B17:B19"/>
    <mergeCell ref="B28:B29"/>
    <mergeCell ref="G9:G10"/>
    <mergeCell ref="G17:G19"/>
    <mergeCell ref="G30:G31"/>
    <mergeCell ref="B11:B13"/>
    <mergeCell ref="G11:G13"/>
    <mergeCell ref="B14:B16"/>
    <mergeCell ref="G14:G16"/>
    <mergeCell ref="F11:F13"/>
    <mergeCell ref="F14:F16"/>
    <mergeCell ref="G28:G29"/>
    <mergeCell ref="B30:B31"/>
    <mergeCell ref="F40:F42"/>
    <mergeCell ref="F43:F46"/>
    <mergeCell ref="F47:F48"/>
    <mergeCell ref="F9:F10"/>
    <mergeCell ref="B9:B10"/>
    <mergeCell ref="G49:G51"/>
    <mergeCell ref="B43:B46"/>
    <mergeCell ref="G43:G46"/>
    <mergeCell ref="B47:B48"/>
    <mergeCell ref="G47:G48"/>
    <mergeCell ref="B49:B51"/>
    <mergeCell ref="F49:F51"/>
    <mergeCell ref="A32:A39"/>
    <mergeCell ref="B32:B34"/>
    <mergeCell ref="G32:G34"/>
    <mergeCell ref="B35:B37"/>
    <mergeCell ref="G35:G37"/>
    <mergeCell ref="B38:B39"/>
    <mergeCell ref="G38:G39"/>
    <mergeCell ref="F35:F37"/>
    <mergeCell ref="F32:F34"/>
    <mergeCell ref="F38:F39"/>
    <mergeCell ref="G69:G70"/>
    <mergeCell ref="A62:A70"/>
    <mergeCell ref="B69:B70"/>
    <mergeCell ref="F66:F68"/>
    <mergeCell ref="F69:F70"/>
    <mergeCell ref="B66:B68"/>
    <mergeCell ref="G66:G68"/>
    <mergeCell ref="F64:F65"/>
    <mergeCell ref="G64:G65"/>
    <mergeCell ref="B62:B63"/>
    <mergeCell ref="F62:F63"/>
    <mergeCell ref="G62:G63"/>
    <mergeCell ref="B64:B65"/>
    <mergeCell ref="A40:A51"/>
    <mergeCell ref="B40:B42"/>
    <mergeCell ref="G40:G42"/>
    <mergeCell ref="A52:A61"/>
    <mergeCell ref="B52:B54"/>
    <mergeCell ref="G52:G54"/>
    <mergeCell ref="B55:B56"/>
    <mergeCell ref="G55:G56"/>
    <mergeCell ref="B57:B59"/>
    <mergeCell ref="G57:G59"/>
    <mergeCell ref="B60:B61"/>
    <mergeCell ref="G60:G61"/>
    <mergeCell ref="F52:F54"/>
    <mergeCell ref="F55:F56"/>
    <mergeCell ref="F57:F59"/>
    <mergeCell ref="F60:F61"/>
  </mergeCells>
  <phoneticPr fontId="2"/>
  <pageMargins left="0.23622047244094488" right="0.23622047244094488" top="0.39370078740157483" bottom="0.39370078740157483" header="0.31496062992125984" footer="0.31496062992125984"/>
  <pageSetup paperSize="9" scale="56" fitToHeight="0" orientation="portrait" r:id="rId1"/>
  <rowBreaks count="1" manualBreakCount="1">
    <brk id="39" max="8"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ColWidth="8.875" defaultRowHeight="13.5" x14ac:dyDescent="0.15"/>
  <cols>
    <col min="1" max="1" width="19.375" customWidth="1"/>
    <col min="2" max="2" width="8.625" customWidth="1"/>
  </cols>
  <sheetData>
    <row r="1" spans="1:7" s="36" customFormat="1" x14ac:dyDescent="0.15">
      <c r="A1" s="54" t="s">
        <v>49</v>
      </c>
      <c r="B1" s="131">
        <f>'【入力欄】農家単位（水田）'!B4</f>
        <v>0</v>
      </c>
      <c r="C1" s="138"/>
      <c r="D1" s="138"/>
      <c r="E1" s="138"/>
      <c r="F1" s="138"/>
      <c r="G1" s="138"/>
    </row>
    <row r="2" spans="1:7" s="35" customFormat="1" x14ac:dyDescent="0.15">
      <c r="A2" s="54" t="s">
        <v>50</v>
      </c>
      <c r="B2" s="131">
        <f>'【入力欄】農家単位（水田）'!B3</f>
        <v>0</v>
      </c>
      <c r="C2" s="130"/>
      <c r="D2" s="130"/>
      <c r="E2" s="130"/>
      <c r="F2" s="130"/>
      <c r="G2" s="130"/>
    </row>
    <row r="4" spans="1:7" ht="17.25" customHeight="1" x14ac:dyDescent="0.15">
      <c r="A4" s="34" t="s">
        <v>24</v>
      </c>
      <c r="B4" s="34" t="s">
        <v>25</v>
      </c>
    </row>
    <row r="5" spans="1:7" ht="17.25" customHeight="1" x14ac:dyDescent="0.15">
      <c r="A5" s="31" t="s">
        <v>26</v>
      </c>
      <c r="B5" s="33">
        <f>'【入力欄】農家単位（水田）'!I19</f>
        <v>0</v>
      </c>
    </row>
    <row r="6" spans="1:7" ht="17.25" customHeight="1" x14ac:dyDescent="0.15">
      <c r="A6" s="32" t="s">
        <v>27</v>
      </c>
      <c r="B6" s="33">
        <f>'【入力欄】農家単位（水田）'!I31</f>
        <v>0</v>
      </c>
    </row>
    <row r="7" spans="1:7" ht="17.25" customHeight="1" x14ac:dyDescent="0.15">
      <c r="A7" s="32" t="s">
        <v>28</v>
      </c>
      <c r="B7" s="33">
        <f>'【入力欄】農家単位（水田）'!I39</f>
        <v>0</v>
      </c>
    </row>
    <row r="8" spans="1:7" ht="17.25" customHeight="1" x14ac:dyDescent="0.15">
      <c r="A8" s="32" t="s">
        <v>114</v>
      </c>
      <c r="B8" s="33">
        <f>'【入力欄】農家単位（水田）'!I51</f>
        <v>0</v>
      </c>
    </row>
    <row r="9" spans="1:7" ht="17.25" customHeight="1" x14ac:dyDescent="0.15">
      <c r="A9" s="32" t="s">
        <v>29</v>
      </c>
      <c r="B9" s="33">
        <f>'【入力欄】農家単位（水田）'!I61</f>
        <v>0</v>
      </c>
    </row>
    <row r="10" spans="1:7" ht="17.25" customHeight="1" x14ac:dyDescent="0.15">
      <c r="A10" s="32" t="s">
        <v>30</v>
      </c>
      <c r="B10" s="33">
        <f>'【入力欄】農家単位（水田）'!I70</f>
        <v>0</v>
      </c>
    </row>
  </sheetData>
  <mergeCells count="2">
    <mergeCell ref="B1:G1"/>
    <mergeCell ref="B2:G2"/>
  </mergeCells>
  <phoneticPr fontId="2"/>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【入力欄】農家単位（水田）</vt:lpstr>
      <vt:lpstr>多面的機能チャート</vt:lpstr>
      <vt:lpstr>'【入力欄】農家単位（水田）'!Print_Area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BRAINS CO.;LTD.</dc:creator>
  <cp:lastModifiedBy>nishisaka</cp:lastModifiedBy>
  <cp:lastPrinted>2014-05-22T19:08:15Z</cp:lastPrinted>
  <dcterms:created xsi:type="dcterms:W3CDTF">2013-12-05T07:39:40Z</dcterms:created>
  <dcterms:modified xsi:type="dcterms:W3CDTF">2014-05-22T19:10:43Z</dcterms:modified>
</cp:coreProperties>
</file>